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15" windowWidth="19635" windowHeight="7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83" i="1"/>
  <c r="L184" s="1"/>
  <c r="L185" s="1"/>
  <c r="K183"/>
  <c r="K184" s="1"/>
  <c r="K185" s="1"/>
  <c r="J183"/>
  <c r="I183"/>
  <c r="H183"/>
  <c r="H184" s="1"/>
  <c r="H185" s="1"/>
  <c r="H186" s="1"/>
  <c r="E183"/>
  <c r="D183"/>
  <c r="C183"/>
  <c r="O182"/>
  <c r="M182"/>
  <c r="L182"/>
  <c r="E182"/>
  <c r="O181"/>
  <c r="M181"/>
  <c r="L181"/>
  <c r="E181"/>
  <c r="O180"/>
  <c r="M180"/>
  <c r="L180"/>
  <c r="E180"/>
  <c r="O179"/>
  <c r="M179"/>
  <c r="L179"/>
  <c r="E179"/>
  <c r="O178"/>
  <c r="M178"/>
  <c r="L178"/>
  <c r="E178"/>
  <c r="O177"/>
  <c r="M177"/>
  <c r="L177"/>
  <c r="E177"/>
  <c r="O176"/>
  <c r="M176"/>
  <c r="L176"/>
  <c r="E176"/>
  <c r="O175"/>
  <c r="M175"/>
  <c r="L175"/>
  <c r="E175"/>
  <c r="O174"/>
  <c r="M174"/>
  <c r="L174"/>
  <c r="E174"/>
  <c r="O173"/>
  <c r="M173"/>
  <c r="L173"/>
  <c r="E173"/>
  <c r="O172"/>
  <c r="M172"/>
  <c r="L172"/>
  <c r="E172"/>
  <c r="O171"/>
  <c r="M171"/>
  <c r="L171"/>
  <c r="E171"/>
  <c r="O170"/>
  <c r="M170"/>
  <c r="L170"/>
  <c r="E170"/>
  <c r="O169"/>
  <c r="M169"/>
  <c r="L169"/>
  <c r="E169"/>
  <c r="O168"/>
  <c r="M168"/>
  <c r="L168"/>
  <c r="E168"/>
  <c r="O167"/>
  <c r="M167"/>
  <c r="L167"/>
  <c r="E167"/>
  <c r="O166"/>
  <c r="M166"/>
  <c r="L166"/>
  <c r="E166"/>
  <c r="O165"/>
  <c r="M165"/>
  <c r="L165"/>
  <c r="E165"/>
  <c r="O164"/>
  <c r="M164"/>
  <c r="L164"/>
  <c r="E164"/>
  <c r="O163"/>
  <c r="M163"/>
  <c r="L163"/>
  <c r="E163"/>
  <c r="O162"/>
  <c r="M162"/>
  <c r="L162"/>
  <c r="E162"/>
  <c r="O161"/>
  <c r="M161"/>
  <c r="L161"/>
  <c r="E161"/>
  <c r="O160"/>
  <c r="M160"/>
  <c r="L160"/>
  <c r="E160"/>
  <c r="O159"/>
  <c r="O183" s="1"/>
  <c r="M159"/>
  <c r="M183" s="1"/>
  <c r="L159"/>
  <c r="E159"/>
  <c r="K158"/>
  <c r="J158"/>
  <c r="J184" s="1"/>
  <c r="J185" s="1"/>
  <c r="I158"/>
  <c r="I184" s="1"/>
  <c r="I185" s="1"/>
  <c r="H158"/>
  <c r="D158"/>
  <c r="D184" s="1"/>
  <c r="D185" s="1"/>
  <c r="D186" s="1"/>
  <c r="C158"/>
  <c r="C184" s="1"/>
  <c r="C185" s="1"/>
  <c r="L157"/>
  <c r="E157"/>
  <c r="M157" s="1"/>
  <c r="L156"/>
  <c r="E156"/>
  <c r="M156" s="1"/>
  <c r="L155"/>
  <c r="E155"/>
  <c r="M155" s="1"/>
  <c r="L154"/>
  <c r="E154"/>
  <c r="M154" s="1"/>
  <c r="L153"/>
  <c r="E153"/>
  <c r="M153" s="1"/>
  <c r="L152"/>
  <c r="E152"/>
  <c r="M152" s="1"/>
  <c r="L151"/>
  <c r="E151"/>
  <c r="M151" s="1"/>
  <c r="L150"/>
  <c r="E150"/>
  <c r="M150" s="1"/>
  <c r="L149"/>
  <c r="L158" s="1"/>
  <c r="E149"/>
  <c r="E158" s="1"/>
  <c r="K148"/>
  <c r="J148"/>
  <c r="I148"/>
  <c r="H148"/>
  <c r="E148"/>
  <c r="D148"/>
  <c r="C148"/>
  <c r="O147"/>
  <c r="M147"/>
  <c r="L147"/>
  <c r="M146"/>
  <c r="O146" s="1"/>
  <c r="L146"/>
  <c r="O145"/>
  <c r="M145"/>
  <c r="L145"/>
  <c r="O144"/>
  <c r="M144"/>
  <c r="L144"/>
  <c r="O143"/>
  <c r="M143"/>
  <c r="L143"/>
  <c r="M142"/>
  <c r="O142" s="1"/>
  <c r="L142"/>
  <c r="M141"/>
  <c r="O141" s="1"/>
  <c r="L141"/>
  <c r="O140"/>
  <c r="M140"/>
  <c r="L140"/>
  <c r="O139"/>
  <c r="M139"/>
  <c r="L139"/>
  <c r="M138"/>
  <c r="O138" s="1"/>
  <c r="L138"/>
  <c r="M137"/>
  <c r="O137" s="1"/>
  <c r="L137"/>
  <c r="O136"/>
  <c r="M136"/>
  <c r="L136"/>
  <c r="O135"/>
  <c r="M135"/>
  <c r="L135"/>
  <c r="M134"/>
  <c r="O134" s="1"/>
  <c r="L134"/>
  <c r="M133"/>
  <c r="O133" s="1"/>
  <c r="L133"/>
  <c r="O132"/>
  <c r="M132"/>
  <c r="L132"/>
  <c r="O131"/>
  <c r="M131"/>
  <c r="L131"/>
  <c r="M130"/>
  <c r="O130" s="1"/>
  <c r="L130"/>
  <c r="M129"/>
  <c r="M148" s="1"/>
  <c r="L129"/>
  <c r="L148" s="1"/>
  <c r="P128"/>
  <c r="L128"/>
  <c r="K128"/>
  <c r="J128"/>
  <c r="I128"/>
  <c r="H128"/>
  <c r="E128"/>
  <c r="D128"/>
  <c r="C128"/>
  <c r="O127"/>
  <c r="M127"/>
  <c r="L127"/>
  <c r="E127"/>
  <c r="O126"/>
  <c r="M126"/>
  <c r="L126"/>
  <c r="E126"/>
  <c r="O125"/>
  <c r="M125"/>
  <c r="L125"/>
  <c r="E125"/>
  <c r="O124"/>
  <c r="M124"/>
  <c r="L124"/>
  <c r="E124"/>
  <c r="O123"/>
  <c r="M123"/>
  <c r="L123"/>
  <c r="E123"/>
  <c r="O122"/>
  <c r="M122"/>
  <c r="L122"/>
  <c r="E122"/>
  <c r="O121"/>
  <c r="M121"/>
  <c r="L121"/>
  <c r="E121"/>
  <c r="O120"/>
  <c r="M120"/>
  <c r="L120"/>
  <c r="E120"/>
  <c r="O119"/>
  <c r="M119"/>
  <c r="L119"/>
  <c r="E119"/>
  <c r="O118"/>
  <c r="O128" s="1"/>
  <c r="M118"/>
  <c r="M128" s="1"/>
  <c r="L118"/>
  <c r="Q117"/>
  <c r="P117"/>
  <c r="K117"/>
  <c r="J117"/>
  <c r="I117"/>
  <c r="H117"/>
  <c r="G117"/>
  <c r="F117"/>
  <c r="D117"/>
  <c r="C117"/>
  <c r="L116"/>
  <c r="E116"/>
  <c r="M116" s="1"/>
  <c r="L115"/>
  <c r="E115"/>
  <c r="M115" s="1"/>
  <c r="L114"/>
  <c r="E114"/>
  <c r="O114" s="1"/>
  <c r="L113"/>
  <c r="E113"/>
  <c r="M113" s="1"/>
  <c r="L112"/>
  <c r="E112"/>
  <c r="M112" s="1"/>
  <c r="L111"/>
  <c r="E111"/>
  <c r="O111" s="1"/>
  <c r="L110"/>
  <c r="E110"/>
  <c r="M110" s="1"/>
  <c r="L109"/>
  <c r="E109"/>
  <c r="O109" s="1"/>
  <c r="L108"/>
  <c r="E108"/>
  <c r="M108" s="1"/>
  <c r="L107"/>
  <c r="E107"/>
  <c r="O107" s="1"/>
  <c r="L106"/>
  <c r="E106"/>
  <c r="M106" s="1"/>
  <c r="L105"/>
  <c r="E105"/>
  <c r="O105" s="1"/>
  <c r="L104"/>
  <c r="E104"/>
  <c r="M104" s="1"/>
  <c r="L103"/>
  <c r="E103"/>
  <c r="O103" s="1"/>
  <c r="L102"/>
  <c r="E102"/>
  <c r="M102" s="1"/>
  <c r="L101"/>
  <c r="E101"/>
  <c r="M101" s="1"/>
  <c r="L100"/>
  <c r="E100"/>
  <c r="O100" s="1"/>
  <c r="L99"/>
  <c r="E99"/>
  <c r="M99" s="1"/>
  <c r="O98"/>
  <c r="E98"/>
  <c r="M98" s="1"/>
  <c r="O97"/>
  <c r="M97"/>
  <c r="L97"/>
  <c r="E97"/>
  <c r="O96"/>
  <c r="M96"/>
  <c r="L96"/>
  <c r="E96"/>
  <c r="O95"/>
  <c r="M95"/>
  <c r="L95"/>
  <c r="E95"/>
  <c r="O94"/>
  <c r="M94"/>
  <c r="L94"/>
  <c r="E94"/>
  <c r="O93"/>
  <c r="M93"/>
  <c r="L93"/>
  <c r="E93"/>
  <c r="O92"/>
  <c r="M92"/>
  <c r="L92"/>
  <c r="E92"/>
  <c r="O91"/>
  <c r="M91"/>
  <c r="L91"/>
  <c r="E91"/>
  <c r="O90"/>
  <c r="M90"/>
  <c r="L90"/>
  <c r="E90"/>
  <c r="O89"/>
  <c r="M89"/>
  <c r="L89"/>
  <c r="E89"/>
  <c r="O88"/>
  <c r="M88"/>
  <c r="L88"/>
  <c r="E88"/>
  <c r="O87"/>
  <c r="M87"/>
  <c r="L87"/>
  <c r="E87"/>
  <c r="O86"/>
  <c r="M86"/>
  <c r="L86"/>
  <c r="E86"/>
  <c r="O85"/>
  <c r="M85"/>
  <c r="L85"/>
  <c r="E85"/>
  <c r="O84"/>
  <c r="M84"/>
  <c r="L84"/>
  <c r="E84"/>
  <c r="O83"/>
  <c r="M83"/>
  <c r="L83"/>
  <c r="E83"/>
  <c r="O82"/>
  <c r="M82"/>
  <c r="L82"/>
  <c r="E82"/>
  <c r="O81"/>
  <c r="M81"/>
  <c r="L81"/>
  <c r="L117" s="1"/>
  <c r="E81"/>
  <c r="E117" s="1"/>
  <c r="P80"/>
  <c r="K80"/>
  <c r="J80"/>
  <c r="I80"/>
  <c r="H80"/>
  <c r="E80"/>
  <c r="D80"/>
  <c r="C80"/>
  <c r="P79"/>
  <c r="O79"/>
  <c r="M79"/>
  <c r="L79"/>
  <c r="P78"/>
  <c r="O78"/>
  <c r="M78"/>
  <c r="L78"/>
  <c r="P77"/>
  <c r="O77"/>
  <c r="M77"/>
  <c r="L77"/>
  <c r="P76"/>
  <c r="O76"/>
  <c r="M76"/>
  <c r="L76"/>
  <c r="P75"/>
  <c r="O75"/>
  <c r="M75"/>
  <c r="L75"/>
  <c r="P74"/>
  <c r="O74"/>
  <c r="M74"/>
  <c r="L74"/>
  <c r="P73"/>
  <c r="O73"/>
  <c r="M73"/>
  <c r="L73"/>
  <c r="P72"/>
  <c r="O72"/>
  <c r="M72"/>
  <c r="L72"/>
  <c r="P71"/>
  <c r="O71"/>
  <c r="M71"/>
  <c r="L71"/>
  <c r="P70"/>
  <c r="O70"/>
  <c r="M70"/>
  <c r="L70"/>
  <c r="M69"/>
  <c r="L69"/>
  <c r="O69" s="1"/>
  <c r="P68"/>
  <c r="M68"/>
  <c r="L68"/>
  <c r="O68" s="1"/>
  <c r="P67"/>
  <c r="M67"/>
  <c r="L67"/>
  <c r="O67" s="1"/>
  <c r="P66"/>
  <c r="M66"/>
  <c r="L66"/>
  <c r="O66" s="1"/>
  <c r="P65"/>
  <c r="M65"/>
  <c r="L65"/>
  <c r="O65" s="1"/>
  <c r="P64"/>
  <c r="M64"/>
  <c r="L64"/>
  <c r="O64" s="1"/>
  <c r="P63"/>
  <c r="M63"/>
  <c r="M80" s="1"/>
  <c r="L63"/>
  <c r="L80" s="1"/>
  <c r="N61"/>
  <c r="K61"/>
  <c r="J61"/>
  <c r="I61"/>
  <c r="H61"/>
  <c r="E61"/>
  <c r="D61"/>
  <c r="C61"/>
  <c r="P60"/>
  <c r="L60"/>
  <c r="M60" s="1"/>
  <c r="P59"/>
  <c r="L59"/>
  <c r="M59" s="1"/>
  <c r="P58"/>
  <c r="M58"/>
  <c r="L58"/>
  <c r="P57"/>
  <c r="M57"/>
  <c r="L57"/>
  <c r="P56"/>
  <c r="L56"/>
  <c r="M56" s="1"/>
  <c r="P55"/>
  <c r="L55"/>
  <c r="M55" s="1"/>
  <c r="P54"/>
  <c r="M54"/>
  <c r="L54"/>
  <c r="P53"/>
  <c r="M53"/>
  <c r="L53"/>
  <c r="P52"/>
  <c r="L52"/>
  <c r="M52" s="1"/>
  <c r="P51"/>
  <c r="L51"/>
  <c r="M51" s="1"/>
  <c r="P50"/>
  <c r="M50"/>
  <c r="L50"/>
  <c r="P49"/>
  <c r="M49"/>
  <c r="L49"/>
  <c r="P48"/>
  <c r="L48"/>
  <c r="M48" s="1"/>
  <c r="P47"/>
  <c r="L47"/>
  <c r="M47" s="1"/>
  <c r="P46"/>
  <c r="M46"/>
  <c r="L46"/>
  <c r="P45"/>
  <c r="M45"/>
  <c r="L45"/>
  <c r="P44"/>
  <c r="L44"/>
  <c r="M44" s="1"/>
  <c r="P43"/>
  <c r="L43"/>
  <c r="M43" s="1"/>
  <c r="P42"/>
  <c r="M42"/>
  <c r="L42"/>
  <c r="P41"/>
  <c r="M41"/>
  <c r="L41"/>
  <c r="P40"/>
  <c r="L40"/>
  <c r="M40" s="1"/>
  <c r="O39"/>
  <c r="O61" s="1"/>
  <c r="L39"/>
  <c r="M39" s="1"/>
  <c r="P38"/>
  <c r="M38"/>
  <c r="L38"/>
  <c r="P37"/>
  <c r="M37"/>
  <c r="L37"/>
  <c r="P36"/>
  <c r="L36"/>
  <c r="M36" s="1"/>
  <c r="P35"/>
  <c r="L35"/>
  <c r="M35" s="1"/>
  <c r="P34"/>
  <c r="M34"/>
  <c r="L34"/>
  <c r="P33"/>
  <c r="M33"/>
  <c r="L33"/>
  <c r="P32"/>
  <c r="L32"/>
  <c r="M32" s="1"/>
  <c r="P31"/>
  <c r="L31"/>
  <c r="M31" s="1"/>
  <c r="P30"/>
  <c r="M30"/>
  <c r="L30"/>
  <c r="P29"/>
  <c r="P61" s="1"/>
  <c r="M29"/>
  <c r="L29"/>
  <c r="L61" s="1"/>
  <c r="P23"/>
  <c r="P25" s="1"/>
  <c r="P27" s="1"/>
  <c r="K23"/>
  <c r="K25" s="1"/>
  <c r="K27" s="1"/>
  <c r="P22"/>
  <c r="K22"/>
  <c r="J22"/>
  <c r="J23" s="1"/>
  <c r="J25" s="1"/>
  <c r="J27" s="1"/>
  <c r="I22"/>
  <c r="I23" s="1"/>
  <c r="I25" s="1"/>
  <c r="I27" s="1"/>
  <c r="H22"/>
  <c r="H23" s="1"/>
  <c r="H25" s="1"/>
  <c r="H27" s="1"/>
  <c r="D22"/>
  <c r="D23" s="1"/>
  <c r="D25" s="1"/>
  <c r="D27" s="1"/>
  <c r="C22"/>
  <c r="C23" s="1"/>
  <c r="C25" s="1"/>
  <c r="C27" s="1"/>
  <c r="L21"/>
  <c r="E21"/>
  <c r="M21" s="1"/>
  <c r="L20"/>
  <c r="E20"/>
  <c r="M20" s="1"/>
  <c r="L19"/>
  <c r="E19"/>
  <c r="M19" s="1"/>
  <c r="L18"/>
  <c r="E18"/>
  <c r="M18" s="1"/>
  <c r="L17"/>
  <c r="E17"/>
  <c r="M17" s="1"/>
  <c r="L16"/>
  <c r="E16"/>
  <c r="M16" s="1"/>
  <c r="L15"/>
  <c r="L22" s="1"/>
  <c r="L23" s="1"/>
  <c r="L25" s="1"/>
  <c r="L27" s="1"/>
  <c r="E15"/>
  <c r="E22" s="1"/>
  <c r="E23" s="1"/>
  <c r="E25" s="1"/>
  <c r="E27" s="1"/>
  <c r="P14"/>
  <c r="O14"/>
  <c r="L14"/>
  <c r="K14"/>
  <c r="J14"/>
  <c r="I14"/>
  <c r="H14"/>
  <c r="E14"/>
  <c r="D14"/>
  <c r="C14"/>
  <c r="M13"/>
  <c r="M12"/>
  <c r="M11"/>
  <c r="M10"/>
  <c r="M14" s="1"/>
  <c r="M9"/>
  <c r="M8"/>
  <c r="M7"/>
  <c r="L186" l="1"/>
  <c r="M61"/>
  <c r="C186"/>
  <c r="J186"/>
  <c r="E184"/>
  <c r="E185" s="1"/>
  <c r="E186" s="1"/>
  <c r="K186"/>
  <c r="I186"/>
  <c r="O99"/>
  <c r="O117" s="1"/>
  <c r="O101"/>
  <c r="O102"/>
  <c r="O104"/>
  <c r="O106"/>
  <c r="O108"/>
  <c r="O110"/>
  <c r="O112"/>
  <c r="O113"/>
  <c r="O115"/>
  <c r="O116"/>
  <c r="O15"/>
  <c r="O16"/>
  <c r="O17"/>
  <c r="O18"/>
  <c r="O19"/>
  <c r="O20"/>
  <c r="O21"/>
  <c r="M100"/>
  <c r="M103"/>
  <c r="M105"/>
  <c r="M117" s="1"/>
  <c r="M107"/>
  <c r="M109"/>
  <c r="M111"/>
  <c r="M114"/>
  <c r="O129"/>
  <c r="O148" s="1"/>
  <c r="O149"/>
  <c r="O150"/>
  <c r="O151"/>
  <c r="O152"/>
  <c r="O153"/>
  <c r="O154"/>
  <c r="O155"/>
  <c r="O156"/>
  <c r="O157"/>
  <c r="M15"/>
  <c r="M22" s="1"/>
  <c r="M23" s="1"/>
  <c r="M25" s="1"/>
  <c r="M27" s="1"/>
  <c r="O63"/>
  <c r="O80" s="1"/>
  <c r="M149"/>
  <c r="M158" s="1"/>
  <c r="M184" l="1"/>
  <c r="M185" s="1"/>
  <c r="M186" s="1"/>
  <c r="O158"/>
  <c r="O184" s="1"/>
  <c r="O185" s="1"/>
  <c r="O186" s="1"/>
  <c r="O22"/>
  <c r="O23" s="1"/>
  <c r="O25" s="1"/>
  <c r="O27" s="1"/>
</calcChain>
</file>

<file path=xl/sharedStrings.xml><?xml version="1.0" encoding="utf-8"?>
<sst xmlns="http://schemas.openxmlformats.org/spreadsheetml/2006/main" count="435" uniqueCount="339">
  <si>
    <t>pkyw 161 vnn ,0vkbZ0oh0ih0 ;kstukvksa dk o"kZ 11&amp;12]12&amp;13 ,oa 13&amp;14 dk vkoaVu]O;; ,oa dk;Z dh fLFkfr dk ;kstukokj fooj.khA</t>
  </si>
  <si>
    <t>¼ jkf'k ₹ yk[k esa ½</t>
  </si>
  <si>
    <t>dz0 la0</t>
  </si>
  <si>
    <t>;kstuk dk uke</t>
  </si>
  <si>
    <t>flapkbZ {kerk       ¼gs0½</t>
  </si>
  <si>
    <t>iz'kklfud Lohd`fr dh jkf'k             ¼yk[k esa½</t>
  </si>
  <si>
    <r>
      <t xml:space="preserve">dk;Z dh ykxr jkf'k ¼,djkjukfer jkf'k </t>
    </r>
    <r>
      <rPr>
        <b/>
        <sz val="13"/>
        <color theme="1"/>
        <rFont val="Times New Roman"/>
        <family val="1"/>
      </rPr>
      <t xml:space="preserve">+ </t>
    </r>
    <r>
      <rPr>
        <b/>
        <sz val="13"/>
        <color theme="1"/>
        <rFont val="Kruti Dev 010"/>
      </rPr>
      <t>vkdfLed jkf'k½</t>
    </r>
  </si>
  <si>
    <t>,djkjukek dh la[;k ,oa fnukad</t>
  </si>
  <si>
    <t>,djkjukek ds vuqlkj dk;Z iw.kZ gksus dh frfFk</t>
  </si>
  <si>
    <t>o"kZ 11&amp;12 ,oa 12&amp;13 dk vkoaVu</t>
  </si>
  <si>
    <t>o"kZ 11&amp;12 ,oa 12&amp;13 dk O;;</t>
  </si>
  <si>
    <t xml:space="preserve"> o"kZ 2013&amp;14 esa vkoaVu      ¼jkf'k yk[k esa½</t>
  </si>
  <si>
    <t xml:space="preserve"> o"kZ 2013&amp;14 esa O;;       ¼jkf'k yk[k esa½</t>
  </si>
  <si>
    <t>vcrd dk dqy O;;               ¼jkf'k yk[k esa½</t>
  </si>
  <si>
    <t>O;; dh tkus okyh 'ks"k jkf'k ¼5&amp;12½</t>
  </si>
  <si>
    <r>
      <t xml:space="preserve">dk;Z dh fLFkfr izfr'kr esa            </t>
    </r>
    <r>
      <rPr>
        <b/>
        <sz val="13"/>
        <color theme="1"/>
        <rFont val="Times New Roman"/>
        <family val="1"/>
      </rPr>
      <t>( % )</t>
    </r>
    <r>
      <rPr>
        <b/>
        <sz val="13"/>
        <color theme="1"/>
        <rFont val="Kruti Dev 010"/>
      </rPr>
      <t xml:space="preserve">   </t>
    </r>
  </si>
  <si>
    <t xml:space="preserve"> 'ks"k jkf'k dh vko';drk</t>
  </si>
  <si>
    <t>lqftr flapkbZ ;kstuk</t>
  </si>
  <si>
    <t>vfHk;qfDr</t>
  </si>
  <si>
    <t>uoknk ,0 vkbZ0 ch0 ih0</t>
  </si>
  <si>
    <t>cq/kkSy vkgj ibZu flapkbZ ;sktuk</t>
  </si>
  <si>
    <t>01F2/12-13 DT. 30-01-13</t>
  </si>
  <si>
    <t>29.01.14</t>
  </si>
  <si>
    <t>ekpZ 2014 rd iqjk djus dk y{; gSA</t>
  </si>
  <si>
    <t>xzx [kqnZ vkgj ibZu flapkbZ ;ksatuk</t>
  </si>
  <si>
    <t>02F2/12-13 DT. 30-01-13</t>
  </si>
  <si>
    <t>Nrjca/k vkgj ibZu flapkbZ ;sktuk</t>
  </si>
  <si>
    <t>03F2/12-13 DT. 30-01-13</t>
  </si>
  <si>
    <t>02.04.14</t>
  </si>
  <si>
    <t>vkekok vkgj@ibZu flapkbZ ;ksatuk</t>
  </si>
  <si>
    <t>04F2/12-13 DT. 30-01-13</t>
  </si>
  <si>
    <t>02.12.14</t>
  </si>
  <si>
    <t>my;k vkgj ibZu flapkbZ ;ksatuk</t>
  </si>
  <si>
    <t>05F2/12-13 DT. 30-01-13</t>
  </si>
  <si>
    <t>22.02.14</t>
  </si>
  <si>
    <t>ikUM; xaxksV vkgj ibZu flapkbZ ;ksatuk</t>
  </si>
  <si>
    <t>06F2/12-13 DT. 30-01-13</t>
  </si>
  <si>
    <t>26.02.14</t>
  </si>
  <si>
    <t>rqqxh e&gt;os vkgj ibZu flapkbZ ;ksatuk</t>
  </si>
  <si>
    <t>SBD 1/12-13 DT. 4-10-13</t>
  </si>
  <si>
    <t>dqy ;kstuk &amp; 7</t>
  </si>
  <si>
    <t>othniqj vkgj ibZu flapkbZ ;ksatuk</t>
  </si>
  <si>
    <t>1 SBD /13-14 DT. 16.08.13</t>
  </si>
  <si>
    <t>15.08.14</t>
  </si>
  <si>
    <t>dqqqykuk fo;j ;ksatuk</t>
  </si>
  <si>
    <t>4 SBD /13-14 DT. 4-10-13</t>
  </si>
  <si>
    <t>10.03.14</t>
  </si>
  <si>
    <t>Hkyqdh vkgj ibZu flapkbZ ;ksatuk</t>
  </si>
  <si>
    <t>2 SBD 13-14 DT.29.08.13</t>
  </si>
  <si>
    <t>28.08.14</t>
  </si>
  <si>
    <t>lqyrkuh Nijk yNuh; vkgj ibZu flapkbZ ;ksatuk</t>
  </si>
  <si>
    <t>3 SBD /13-14 DT. 18-09-13</t>
  </si>
  <si>
    <t>17.09.14</t>
  </si>
  <si>
    <t>gknlk cnwuk vkgj ibZu flapkbZ ;ksatuk</t>
  </si>
  <si>
    <t xml:space="preserve">ljdaMk vkgj ibZu flapkbZ ;ksatuk </t>
  </si>
  <si>
    <t>/kemy @ibZu flapkbZ ;ksatuk</t>
  </si>
  <si>
    <t>VksVy&amp;14</t>
  </si>
  <si>
    <t>y/kq flapkbZ vapy x;k</t>
  </si>
  <si>
    <t>,0 vkbZ0 oh0 ih0 &amp; 14</t>
  </si>
  <si>
    <t xml:space="preserve">eq[; vfHk;Urk iVuk </t>
  </si>
  <si>
    <t>,0 vkbZ0 ch0 ih0 &amp; 14</t>
  </si>
  <si>
    <t>&gt;k&gt;k ,0 vkbZ0 ch0 ih0 &amp; 11&amp;12</t>
  </si>
  <si>
    <t>dyk vkSj dnzh vkgj tyk'k; ;kstuk ¼teqbZ½</t>
  </si>
  <si>
    <t>03.11.2011</t>
  </si>
  <si>
    <t>02.11.2012</t>
  </si>
  <si>
    <t>xqjsrk dadMksek vkgj tyk'k; ;kstuk ¼teqbZ½</t>
  </si>
  <si>
    <t>30.11.2014</t>
  </si>
  <si>
    <t>cMdh vkgj] nqyjgh iks[kj vkSj pejkgh iks[kj ¼teqbZ½</t>
  </si>
  <si>
    <t>06.09.2011</t>
  </si>
  <si>
    <t>05.06.2012</t>
  </si>
  <si>
    <t>nsoiqj vkSj ujlkxj tyk'k; ;kstuk [kSjk½</t>
  </si>
  <si>
    <t>26.09.2011</t>
  </si>
  <si>
    <t>30.11.2012</t>
  </si>
  <si>
    <t>iqjuh;k vkSj gjgj vkgj tyk'k; ;kstuk ¼[kSjk½</t>
  </si>
  <si>
    <t>/koy fVYgk vkSj Hkksyk vkgj tyk'k; ;kstuk ¼[kSjk½</t>
  </si>
  <si>
    <t>07.10.2011</t>
  </si>
  <si>
    <t>cU/kqvk] uok] ccqvk]csyoUM] xkSfM;k vkgj ¼[kSjk½</t>
  </si>
  <si>
    <t>[kjkbZp vkSj jkuh vkgj tyk'k; ;kstuk ¼[kSjk½</t>
  </si>
  <si>
    <t>d'ehj vkgj tyk'k; ;kstuk ¼[kjk½</t>
  </si>
  <si>
    <t>NksVdh tksj tyk'k; ;kstuk ¼[kSjk½</t>
  </si>
  <si>
    <t>eatksl tyk'k; ;kstuk ¼fldUnjk½</t>
  </si>
  <si>
    <t>teqvk vkSj cgknqj iqj vkgj ¼fldUnjk½</t>
  </si>
  <si>
    <t>ihjfgaMk iks[kj tyk'k; ;kstuk ¼fldUnjk½</t>
  </si>
  <si>
    <t>01.09.2011</t>
  </si>
  <si>
    <t>dks;yh vkSj tksxk vkgj ;kstuk ¼fldUnjk½</t>
  </si>
  <si>
    <t>15.09.2011</t>
  </si>
  <si>
    <t>cMdh vkgj tyk'k; ;kstuk ¼fldUnjk½</t>
  </si>
  <si>
    <t>29.10.2011</t>
  </si>
  <si>
    <t>28.07.2012</t>
  </si>
  <si>
    <t>dyk vkSj dEgjh tyk'k; ;kstuk ¼vyhxat½</t>
  </si>
  <si>
    <t>16.09.2012</t>
  </si>
  <si>
    <t>dS;kj iks[kj ¼vyhxat½</t>
  </si>
  <si>
    <t>16.10.2012</t>
  </si>
  <si>
    <t>ikUMs; vkgj ty'k; ;kstuk ¼fx/kkSj½</t>
  </si>
  <si>
    <t xml:space="preserve">3F2 /13-14 </t>
  </si>
  <si>
    <t>Hkqeks vkSj Mqejh;k vkgj ¼fx/kkSj½</t>
  </si>
  <si>
    <t>29.09.2011</t>
  </si>
  <si>
    <t>nq/kkus ,oa dey ty'k; ;kstuk ¼fx/kksj½</t>
  </si>
  <si>
    <t>dduh ibZu ;sktuk ¼y{ehiqj½</t>
  </si>
  <si>
    <t>12.10.2011</t>
  </si>
  <si>
    <t>11.07.2012</t>
  </si>
  <si>
    <t>rsrjh;k vkgj ¼cjgV½</t>
  </si>
  <si>
    <t>egFkk ,oa egrks vkgj tyk'k; ;kstuk ¼pdkbZ½</t>
  </si>
  <si>
    <t>18.03.2011</t>
  </si>
  <si>
    <t>28.10.2012</t>
  </si>
  <si>
    <t>uodh vkSj iqjSuh;k vkgj ¼pdkbZ½</t>
  </si>
  <si>
    <t>fnjaxh vkgj ty'k; ;kstuk ¼pdkbZ½</t>
  </si>
  <si>
    <t>lqUnjk ty'k; ;kstuk</t>
  </si>
  <si>
    <t>cq/kok vkgj ;kstuk ¼pdkbZ½</t>
  </si>
  <si>
    <t>[kSjk vkgj tyk'k; ;kstuk ¼pdkbZ½</t>
  </si>
  <si>
    <t>cStq vkgj ty'k; ;kstuk ¼pdkbZ½</t>
  </si>
  <si>
    <t>HkouMhg vkgj ty'k; ;kstuk ¼pdkbZ½</t>
  </si>
  <si>
    <t>gngnokW vkgj tyk'k; ;kstuk ¼lksuks½</t>
  </si>
  <si>
    <t>gfFk;k Mksjh vkgj tyk'k; ;kstuk ¼&gt;k&gt;k½</t>
  </si>
  <si>
    <t>28.11.2012</t>
  </si>
  <si>
    <t>;kstuk &amp; 32 VksVy</t>
  </si>
  <si>
    <t>,0 vkbZ0 oh0 ih0 12&amp;13</t>
  </si>
  <si>
    <t>cUlk iks[kj ¼cjgV½</t>
  </si>
  <si>
    <t>19F2/12-13</t>
  </si>
  <si>
    <t>26.04.2013</t>
  </si>
  <si>
    <t>dygqvk vkgj ¼cjgV½</t>
  </si>
  <si>
    <t>25F2/12-13</t>
  </si>
  <si>
    <t>29.04.2013</t>
  </si>
  <si>
    <t>cq/kok¡ vkgj ¼fx|kSj½</t>
  </si>
  <si>
    <t>23F2/12-13</t>
  </si>
  <si>
    <t>28.04.2013</t>
  </si>
  <si>
    <t>cq/kok vkgj ¼pdkbZ½</t>
  </si>
  <si>
    <t>21F2/12-13</t>
  </si>
  <si>
    <t>eksjgj vkgj ¼&gt;k&gt;k½</t>
  </si>
  <si>
    <t>14f2/12-13</t>
  </si>
  <si>
    <t>fufe;k Mksyk vkgj ¼&gt;k&gt;k½</t>
  </si>
  <si>
    <t>17f2/12-13</t>
  </si>
  <si>
    <t>djek xmjk nejh vkgj ¼&gt;k&gt;k½</t>
  </si>
  <si>
    <t>15f2/12-13</t>
  </si>
  <si>
    <t>-</t>
  </si>
  <si>
    <t>iVuk U;ky; esaA</t>
  </si>
  <si>
    <t>pujek vkgj ¼&gt;k&gt;k½</t>
  </si>
  <si>
    <t>13F2/12-13</t>
  </si>
  <si>
    <t>f'koiks[kj ¼teqbZ½</t>
  </si>
  <si>
    <t>22F2/12-13</t>
  </si>
  <si>
    <t xml:space="preserve">cMdh vkgj ¼dSjkdknks [kSjk½ </t>
  </si>
  <si>
    <t>24F2/12-13</t>
  </si>
  <si>
    <t>cMdh vkgj ¼xegh;k [kSjk½</t>
  </si>
  <si>
    <t>11F2/12-13</t>
  </si>
  <si>
    <t>tyks[kj iks[kj ¼[kSjk½</t>
  </si>
  <si>
    <t>27F2/12-13</t>
  </si>
  <si>
    <t>07.05.2013</t>
  </si>
  <si>
    <t>f'kofMg vkgj@iks[kj</t>
  </si>
  <si>
    <t>12F2/12-13</t>
  </si>
  <si>
    <t>lqjtkgq iks[kj ¼fldUnjk½</t>
  </si>
  <si>
    <t>26F2/12-13</t>
  </si>
  <si>
    <t>dSFkokjk iks[kj ¼fldUnjk½</t>
  </si>
  <si>
    <t>20F2/12-13</t>
  </si>
  <si>
    <t>/kukj iks[kj ¼vyhxat½</t>
  </si>
  <si>
    <t>10D2/12-13</t>
  </si>
  <si>
    <t>chNos iks[kj ¼flDUnjk½</t>
  </si>
  <si>
    <t>16F2-12-13</t>
  </si>
  <si>
    <t>;kstuk &amp; 17 VksVy dk;Z izxfr ij gS</t>
  </si>
  <si>
    <t>th;u vgj@uodk vkgj ¼vyhxat½</t>
  </si>
  <si>
    <t>19F2/13-14</t>
  </si>
  <si>
    <t>28.11.2013</t>
  </si>
  <si>
    <t>ftu ;kstukvksa ij O;; 'kwU; gS mu ;kstukvksa dks NksMdj 'ks"k ;kstukvksa ij 40 ls 50 izfr'kr ds chp flapkbZ {ke0 l`ftr dj yh xbZ gS lHkh ;kstukvksa ekpZ 2014 rd iw.kZ dj yh tk;sxhA</t>
  </si>
  <si>
    <t>ckynk vkgj ¼vyhxat½</t>
  </si>
  <si>
    <t>34F2/13-15</t>
  </si>
  <si>
    <t>13.12.2013</t>
  </si>
  <si>
    <t>jkeMksjh ,oa fcpyk vkgj ¼vyhxat½</t>
  </si>
  <si>
    <t>30F2/13-14</t>
  </si>
  <si>
    <t>11.12.2014</t>
  </si>
  <si>
    <t>frydiqj vkgj ¼cjgV½</t>
  </si>
  <si>
    <t>15f2/13-14</t>
  </si>
  <si>
    <t>22.11.2013</t>
  </si>
  <si>
    <t>yFk&amp;yFk vkgj ¼cjgV½</t>
  </si>
  <si>
    <t>27F2/13-14</t>
  </si>
  <si>
    <t>11.12.2013</t>
  </si>
  <si>
    <t>ikUMs; iks[kj ¼cjgV½</t>
  </si>
  <si>
    <t>3F2/13-14</t>
  </si>
  <si>
    <t>09.11.2013</t>
  </si>
  <si>
    <t>fe;k¡ vkgj ¼cjgV½</t>
  </si>
  <si>
    <t>4F4/13-14</t>
  </si>
  <si>
    <t>10.11.2013</t>
  </si>
  <si>
    <t>BdqjkbZu vkgj ¼y{kehiqj½</t>
  </si>
  <si>
    <t>22F2/13-14</t>
  </si>
  <si>
    <t>03.12.2013</t>
  </si>
  <si>
    <t>xqgtksjok vkgj ¼y{kehiqj½</t>
  </si>
  <si>
    <t>6F2/13-14</t>
  </si>
  <si>
    <t>[kqVk ckW/k vkgj ¼pdkbZ½</t>
  </si>
  <si>
    <t>9F2/13-14</t>
  </si>
  <si>
    <t>uxjh vkgj ¼pdkbZ½</t>
  </si>
  <si>
    <t>14F2/13-14</t>
  </si>
  <si>
    <t>fcluiqj vkgj ¼pdkbZ½</t>
  </si>
  <si>
    <t>26F2/13-14</t>
  </si>
  <si>
    <t>07.12.2013</t>
  </si>
  <si>
    <t>cMdk vkgj ¼pdkbZ½</t>
  </si>
  <si>
    <t>20F2/13-14</t>
  </si>
  <si>
    <t>vlUgkuk vkgj ¼pdkbZ½</t>
  </si>
  <si>
    <t>29F2/13-14</t>
  </si>
  <si>
    <t>eksgcfn;k¡ vkgj ¼pdkbZ½</t>
  </si>
  <si>
    <t>18F2/13-14</t>
  </si>
  <si>
    <t>y[kjegj vkgj ¼pdkbZ½</t>
  </si>
  <si>
    <t>31F2/13-14</t>
  </si>
  <si>
    <t>cnjkSu iUUkk Qfj;krkMhg  ¼pdkbZ½</t>
  </si>
  <si>
    <t>7F2/13-14</t>
  </si>
  <si>
    <t>nq/kh;k vkgj ¼pdkbZ½</t>
  </si>
  <si>
    <t>1F2/13-14</t>
  </si>
  <si>
    <t>igkjh ,o pjkjh vkgj ¼pdkbZ½</t>
  </si>
  <si>
    <t>21F2/13-14</t>
  </si>
  <si>
    <t>cq/kok vkgj ¼[kSjk½</t>
  </si>
  <si>
    <t>5F2/13-14</t>
  </si>
  <si>
    <t>jaxghj vkgj ¼&gt;k&gt;k½</t>
  </si>
  <si>
    <t>2F2/13-14</t>
  </si>
  <si>
    <t>mijh fupyh vkgj ¼&gt;k&gt;k½</t>
  </si>
  <si>
    <t>25F2/13-14</t>
  </si>
  <si>
    <t>jtyk dMgh vkgj ¼&gt;k&gt;k½</t>
  </si>
  <si>
    <t>28F2/13-14</t>
  </si>
  <si>
    <t>flejk vkgj ¼&gt;k&gt;k½</t>
  </si>
  <si>
    <t>12F2/13-14</t>
  </si>
  <si>
    <t>uksuNh vkgj ¼&gt;k&gt;k½</t>
  </si>
  <si>
    <t>17F2/13-14</t>
  </si>
  <si>
    <t>vkSjokMg vkgj ¼&gt;k&gt;k½</t>
  </si>
  <si>
    <t>32F2/13-14</t>
  </si>
  <si>
    <t>04.12.2013</t>
  </si>
  <si>
    <t>vMykgh vkgj ¼[kSjk½</t>
  </si>
  <si>
    <t>16F2/13-14</t>
  </si>
  <si>
    <t>uodh vkgj ¼[kSjk½</t>
  </si>
  <si>
    <t>10F2/13-14</t>
  </si>
  <si>
    <t>Hkksyqvk tksj vkgj ¼lksuks½</t>
  </si>
  <si>
    <t>8F2/13-14</t>
  </si>
  <si>
    <t>cyEck vkgj ¼lkssuks½</t>
  </si>
  <si>
    <t>11F2/13-14</t>
  </si>
  <si>
    <t>uhejs vkgj ¼lksuks½</t>
  </si>
  <si>
    <t>23F2/13-14</t>
  </si>
  <si>
    <t>jktk ck/k vkgj ¼lksuks½</t>
  </si>
  <si>
    <t>33F2/13-14</t>
  </si>
  <si>
    <t>jsuq vkgj ¼lksuks½</t>
  </si>
  <si>
    <t>35F2/13-14</t>
  </si>
  <si>
    <t>xcjks vkgj ¼lksuks½</t>
  </si>
  <si>
    <t>nksgj vkgj ¼lksuks½</t>
  </si>
  <si>
    <t>13F2/13-14</t>
  </si>
  <si>
    <t>30.04.2014</t>
  </si>
  <si>
    <t>36 ;kstuk dqyA</t>
  </si>
  <si>
    <t>cuoVh ckcq]rsrjh; vkgj ¼lksuks½</t>
  </si>
  <si>
    <t>01/SBD/13-14</t>
  </si>
  <si>
    <t>fufonk fu"rkj gsrq foHkkx esaA</t>
  </si>
  <si>
    <t>fnoku @cMdh vkgj ¼lksuks½</t>
  </si>
  <si>
    <t>Mqejh ibZu ¼lksuks½</t>
  </si>
  <si>
    <t>cMdh ibZu ¼lksuks½</t>
  </si>
  <si>
    <t>fufonk fu"rkj gsrq eq[; vfHk;Urk ds ;gkW A</t>
  </si>
  <si>
    <t>/kksjekss vkgj ,oa gjgUMh vkgj pdkbZ</t>
  </si>
  <si>
    <t>tksyxksyok vkgj ¼fx?kkSj½</t>
  </si>
  <si>
    <t>lgqok@oa'kh vkgj ¼y{ehiqj½</t>
  </si>
  <si>
    <t>/kU/kVh vkgj ¼cjgV½</t>
  </si>
  <si>
    <t>ejdkok cjdk vgj@cU/kk vkgj ¼vfyxat½</t>
  </si>
  <si>
    <t>cupd fHkjft vkgj ¼teqbZ½</t>
  </si>
  <si>
    <t>10 ;kstuk dqyA</t>
  </si>
  <si>
    <t>dqUMhg ng vkgj</t>
  </si>
  <si>
    <t>38F2/13-14</t>
  </si>
  <si>
    <t>02.09.2014</t>
  </si>
  <si>
    <t>dslksok vkgj</t>
  </si>
  <si>
    <t>f'kolkxj vkgj</t>
  </si>
  <si>
    <t>41f2/13-14</t>
  </si>
  <si>
    <t>15.09.2014</t>
  </si>
  <si>
    <t>vkck tkek vkgj</t>
  </si>
  <si>
    <t>43F2/13-14</t>
  </si>
  <si>
    <t>17.09.2014</t>
  </si>
  <si>
    <t>ddjdk ck/k lxh vkgj</t>
  </si>
  <si>
    <t>44F2/13-14</t>
  </si>
  <si>
    <t>19.09.2014</t>
  </si>
  <si>
    <t>teqvk @d#vk iBkj vkgj</t>
  </si>
  <si>
    <t>teqvk vkgj</t>
  </si>
  <si>
    <t>49F2/13-14</t>
  </si>
  <si>
    <t>30.09.2014</t>
  </si>
  <si>
    <t>dnek vkgj</t>
  </si>
  <si>
    <t>51F2/13-14</t>
  </si>
  <si>
    <t>egrks vkgj</t>
  </si>
  <si>
    <t>puu iks[kj @cMdk vkgj</t>
  </si>
  <si>
    <t>40F2/13-14</t>
  </si>
  <si>
    <t>diqj pUnz @egrks vkgj</t>
  </si>
  <si>
    <t>45F2/13-14</t>
  </si>
  <si>
    <t>x#oky vkgj ,oa cfu;kgh iks[kj ¼vfyxzt½</t>
  </si>
  <si>
    <t>37 F2/13-14</t>
  </si>
  <si>
    <t>28.08.2014</t>
  </si>
  <si>
    <t>xaxVh vkgj</t>
  </si>
  <si>
    <t>42F2/13-14</t>
  </si>
  <si>
    <t>Mqisjh vkgj</t>
  </si>
  <si>
    <t>48F2/13-14</t>
  </si>
  <si>
    <t>dks;k vkgj</t>
  </si>
  <si>
    <t>47F2/13-14</t>
  </si>
  <si>
    <t>Mbuh vkgj</t>
  </si>
  <si>
    <t>39F2/13-14</t>
  </si>
  <si>
    <t>10.09.2014</t>
  </si>
  <si>
    <t>cSjk ,oa cMdh vkgj</t>
  </si>
  <si>
    <t>50F2/13-14</t>
  </si>
  <si>
    <t>cMdh vkgj</t>
  </si>
  <si>
    <t>52F2/13-14</t>
  </si>
  <si>
    <t>07.10.2014</t>
  </si>
  <si>
    <t>cMdk ,oa Mexh vkgj</t>
  </si>
  <si>
    <t>46F2/13-14</t>
  </si>
  <si>
    <t>dqy 19 ;kstuk</t>
  </si>
  <si>
    <t>iulks[ko¡k vkgj</t>
  </si>
  <si>
    <t>fufonk izkfIr fnukad&amp;26-11-2013 ekpZ 2014 rd iqjk djus dk y{; gsaA</t>
  </si>
  <si>
    <t>cqdkj ibZu</t>
  </si>
  <si>
    <t>mijbyh ubZdh vkgj</t>
  </si>
  <si>
    <t>cjdk vkgj</t>
  </si>
  <si>
    <t>dqUMhyk @jsyk vkgj</t>
  </si>
  <si>
    <t>e?kqikUMs; vkgj</t>
  </si>
  <si>
    <t>dejfMg ibZu</t>
  </si>
  <si>
    <t>cqf/k;k ibZu</t>
  </si>
  <si>
    <t>dqy 09 ;kstuk</t>
  </si>
  <si>
    <t>cuNyok iks[kj@ugjh vkgj</t>
  </si>
  <si>
    <t xml:space="preserve"> fufonk dh izfdz;k esa gSA ekpZ 2014 rd iqjk djus dk y{; gsaA</t>
  </si>
  <si>
    <t>ihijk teqbZ vkgj</t>
  </si>
  <si>
    <t>uodh vkgj</t>
  </si>
  <si>
    <t>fcUfn vkgj</t>
  </si>
  <si>
    <t>u;dk xzko cMdk vkgj</t>
  </si>
  <si>
    <t>rsrsfj;k @fx/kfu;k vkgj</t>
  </si>
  <si>
    <t>ubdh @cMdh vkgj</t>
  </si>
  <si>
    <t>cMdh @rkjk vkgj</t>
  </si>
  <si>
    <t>ts&lt;k ftjok vkgj</t>
  </si>
  <si>
    <t>izdk'k vkgj</t>
  </si>
  <si>
    <t>dobZ;k vkgj@MUMqiks[kj</t>
  </si>
  <si>
    <t>vQyl ca/k xusl Lfkku</t>
  </si>
  <si>
    <t>pUnzlkfy vkgj</t>
  </si>
  <si>
    <t>dsygqvk vkgj</t>
  </si>
  <si>
    <t>gju[kqjh @dueuok vkgj</t>
  </si>
  <si>
    <t>dkyk vkgj</t>
  </si>
  <si>
    <t>psjk vkgj</t>
  </si>
  <si>
    <t>cMdk cq/kok iSuksV</t>
  </si>
  <si>
    <t>yrk vkgj</t>
  </si>
  <si>
    <t>cq/kok@sdeyk vkgj</t>
  </si>
  <si>
    <t xml:space="preserve"> </t>
  </si>
  <si>
    <t>.</t>
  </si>
  <si>
    <t>cMdk @tkys @ubdh¼nksLruh½vkgj</t>
  </si>
  <si>
    <t>jru lj iks[kj</t>
  </si>
  <si>
    <t>yyqtksV vkgj</t>
  </si>
  <si>
    <t>fufonk ugh MkYkk x;k gsa</t>
  </si>
  <si>
    <t>VksVy 24 fufonk gksuk gSA</t>
  </si>
  <si>
    <t>VksVy 115 u;k ,0vkbZ0ch0ih0 12&amp;13</t>
  </si>
  <si>
    <t xml:space="preserve">VksVy 147 u;k ,0vkbZ0ch0ih0 </t>
  </si>
  <si>
    <t xml:space="preserve">egk;ksx 161 ;kstuk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</si>
</sst>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b/>
      <sz val="24"/>
      <color theme="1"/>
      <name val="Kruti Dev 010"/>
    </font>
    <font>
      <sz val="13"/>
      <color theme="1"/>
      <name val="Calibri"/>
      <family val="2"/>
      <scheme val="minor"/>
    </font>
    <font>
      <b/>
      <sz val="13"/>
      <color theme="1"/>
      <name val="Kruti Dev 010"/>
    </font>
    <font>
      <b/>
      <sz val="12"/>
      <color theme="1"/>
      <name val="Kruti Dev 010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Kruti Dev 010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3"/>
      <name val="Kruti Dev 010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Kruti Dev 010"/>
    </font>
    <font>
      <sz val="12"/>
      <name val="Kruti Dev 010"/>
    </font>
    <font>
      <sz val="12"/>
      <color theme="1"/>
      <name val="Kruti Dev 010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quotePrefix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textRotation="90" wrapText="1"/>
    </xf>
    <xf numFmtId="14" fontId="3" fillId="0" borderId="4" xfId="0" applyNumberFormat="1" applyFont="1" applyBorder="1" applyAlignment="1">
      <alignment horizontal="center" vertical="center" textRotation="90" wrapText="1"/>
    </xf>
    <xf numFmtId="0" fontId="13" fillId="0" borderId="1" xfId="1" applyFont="1" applyBorder="1" applyAlignment="1" applyProtection="1">
      <alignment horizontal="left" vertical="center" wrapText="1"/>
    </xf>
    <xf numFmtId="14" fontId="3" fillId="0" borderId="3" xfId="0" applyNumberFormat="1" applyFont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6" fillId="0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7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textRotation="90" wrapText="1"/>
    </xf>
    <xf numFmtId="0" fontId="6" fillId="5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17" fillId="0" borderId="1" xfId="1" applyFont="1" applyBorder="1" applyAlignment="1" applyProtection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q/kok@sdeyk%20vkgj" TargetMode="External"/><Relationship Id="rId1" Type="http://schemas.openxmlformats.org/officeDocument/2006/relationships/hyperlink" Target="mailto:lgqok@oa'kh%20vkgj%20&#188;y%7Behiqj&#1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6"/>
  <sheetViews>
    <sheetView tabSelected="1" workbookViewId="0">
      <selection activeCell="M184" sqref="A1:U186"/>
    </sheetView>
  </sheetViews>
  <sheetFormatPr defaultRowHeight="37.5" customHeight="1"/>
  <cols>
    <col min="1" max="1" width="5.140625" style="148" customWidth="1"/>
    <col min="2" max="2" width="36.42578125" style="149" customWidth="1"/>
    <col min="3" max="3" width="8.42578125" style="2" customWidth="1"/>
    <col min="4" max="4" width="12.7109375" style="2" customWidth="1"/>
    <col min="5" max="5" width="15.42578125" style="2" customWidth="1"/>
    <col min="6" max="6" width="16" style="2" customWidth="1"/>
    <col min="7" max="7" width="16" style="75" customWidth="1"/>
    <col min="8" max="8" width="12.7109375" style="75" customWidth="1"/>
    <col min="9" max="9" width="12.5703125" style="75" customWidth="1"/>
    <col min="10" max="10" width="11.5703125" style="2" customWidth="1"/>
    <col min="11" max="11" width="11.42578125" style="75" customWidth="1"/>
    <col min="12" max="12" width="11.85546875" style="2" customWidth="1"/>
    <col min="13" max="13" width="13.140625" style="2" customWidth="1"/>
    <col min="14" max="14" width="8.7109375" style="150" customWidth="1"/>
    <col min="15" max="15" width="12.42578125" style="150" customWidth="1"/>
    <col min="16" max="16" width="15.140625" style="150" customWidth="1"/>
    <col min="17" max="17" width="12.5703125" style="150" customWidth="1"/>
    <col min="18" max="18" width="9.85546875" style="2" hidden="1" customWidth="1"/>
    <col min="19" max="19" width="1.42578125" style="2" hidden="1" customWidth="1"/>
    <col min="20" max="21" width="0.140625" style="2" hidden="1" customWidth="1"/>
    <col min="22" max="22" width="8.140625" style="2" customWidth="1"/>
    <col min="23" max="23" width="6.85546875" style="2" customWidth="1"/>
    <col min="24" max="29" width="9.85546875" style="2" customWidth="1"/>
    <col min="30" max="16384" width="9.140625" style="2"/>
  </cols>
  <sheetData>
    <row r="1" spans="1:21" ht="30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7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s="9" customFormat="1" ht="17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5" t="s">
        <v>11</v>
      </c>
      <c r="K3" s="6" t="s">
        <v>12</v>
      </c>
      <c r="L3" s="5" t="s">
        <v>13</v>
      </c>
      <c r="M3" s="7" t="s">
        <v>14</v>
      </c>
      <c r="N3" s="8" t="s">
        <v>15</v>
      </c>
      <c r="O3" s="5" t="s">
        <v>16</v>
      </c>
      <c r="P3" s="7" t="s">
        <v>17</v>
      </c>
      <c r="Q3" s="5" t="s">
        <v>18</v>
      </c>
    </row>
    <row r="4" spans="1:21" s="9" customFormat="1" ht="17.25">
      <c r="A4" s="4"/>
      <c r="B4" s="5"/>
      <c r="C4" s="5"/>
      <c r="D4" s="5"/>
      <c r="E4" s="5"/>
      <c r="F4" s="5"/>
      <c r="G4" s="6"/>
      <c r="H4" s="6"/>
      <c r="I4" s="6"/>
      <c r="J4" s="5"/>
      <c r="K4" s="6"/>
      <c r="L4" s="5"/>
      <c r="M4" s="10"/>
      <c r="N4" s="8"/>
      <c r="O4" s="8"/>
      <c r="P4" s="10"/>
      <c r="Q4" s="5"/>
    </row>
    <row r="5" spans="1:21" s="12" customFormat="1" ht="14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>
        <v>19</v>
      </c>
      <c r="T5" s="11">
        <v>20</v>
      </c>
      <c r="U5" s="11">
        <v>21</v>
      </c>
    </row>
    <row r="6" spans="1:21" s="19" customFormat="1" ht="17.25">
      <c r="A6" s="13" t="s">
        <v>19</v>
      </c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8"/>
    </row>
    <row r="7" spans="1:21" ht="33">
      <c r="A7" s="20">
        <v>1</v>
      </c>
      <c r="B7" s="21" t="s">
        <v>20</v>
      </c>
      <c r="C7" s="22">
        <v>375</v>
      </c>
      <c r="D7" s="23">
        <v>76.805999999999997</v>
      </c>
      <c r="E7" s="24">
        <v>58.951000000000001</v>
      </c>
      <c r="F7" s="24" t="s">
        <v>21</v>
      </c>
      <c r="G7" s="25" t="s">
        <v>22</v>
      </c>
      <c r="H7" s="25">
        <v>41.65</v>
      </c>
      <c r="I7" s="25">
        <v>19.175999999999998</v>
      </c>
      <c r="J7" s="24">
        <v>40.299999999999997</v>
      </c>
      <c r="K7" s="26">
        <v>7.2990000000000004</v>
      </c>
      <c r="L7" s="27">
        <v>22.210999999999999</v>
      </c>
      <c r="M7" s="27">
        <f>E7-L7</f>
        <v>36.74</v>
      </c>
      <c r="N7" s="28">
        <v>60</v>
      </c>
      <c r="O7" s="29">
        <v>3.74</v>
      </c>
      <c r="P7" s="30">
        <v>375</v>
      </c>
      <c r="Q7" s="31" t="s">
        <v>23</v>
      </c>
    </row>
    <row r="8" spans="1:21" ht="33">
      <c r="A8" s="20">
        <v>2</v>
      </c>
      <c r="B8" s="21" t="s">
        <v>24</v>
      </c>
      <c r="C8" s="22">
        <v>248</v>
      </c>
      <c r="D8" s="23">
        <v>65.88</v>
      </c>
      <c r="E8" s="24">
        <v>50.112000000000002</v>
      </c>
      <c r="F8" s="24" t="s">
        <v>25</v>
      </c>
      <c r="G8" s="25" t="s">
        <v>22</v>
      </c>
      <c r="H8" s="25">
        <v>37.479999999999997</v>
      </c>
      <c r="I8" s="25">
        <v>7.83</v>
      </c>
      <c r="J8" s="24">
        <v>40</v>
      </c>
      <c r="K8" s="26">
        <v>0</v>
      </c>
      <c r="L8" s="27">
        <v>7.83</v>
      </c>
      <c r="M8" s="27">
        <f t="shared" ref="M8:M71" si="0">E8-L8</f>
        <v>42.282000000000004</v>
      </c>
      <c r="N8" s="28">
        <v>16</v>
      </c>
      <c r="O8" s="29">
        <v>0</v>
      </c>
      <c r="P8" s="30"/>
      <c r="Q8" s="32"/>
    </row>
    <row r="9" spans="1:21" ht="33">
      <c r="A9" s="20">
        <v>3</v>
      </c>
      <c r="B9" s="21" t="s">
        <v>26</v>
      </c>
      <c r="C9" s="22">
        <v>500</v>
      </c>
      <c r="D9" s="23">
        <v>56.85</v>
      </c>
      <c r="E9" s="24">
        <v>40.061</v>
      </c>
      <c r="F9" s="24" t="s">
        <v>27</v>
      </c>
      <c r="G9" s="25" t="s">
        <v>28</v>
      </c>
      <c r="H9" s="25">
        <v>33.33</v>
      </c>
      <c r="I9" s="25">
        <v>15</v>
      </c>
      <c r="J9" s="24">
        <v>23</v>
      </c>
      <c r="K9" s="26">
        <v>11.95</v>
      </c>
      <c r="L9" s="27">
        <v>26.725000000000001</v>
      </c>
      <c r="M9" s="27">
        <f t="shared" si="0"/>
        <v>13.335999999999999</v>
      </c>
      <c r="N9" s="28">
        <v>75</v>
      </c>
      <c r="O9" s="29">
        <v>3.07</v>
      </c>
      <c r="P9" s="30">
        <v>500</v>
      </c>
      <c r="Q9" s="32"/>
    </row>
    <row r="10" spans="1:21" ht="33">
      <c r="A10" s="20">
        <v>4</v>
      </c>
      <c r="B10" s="33" t="s">
        <v>29</v>
      </c>
      <c r="C10" s="22">
        <v>250</v>
      </c>
      <c r="D10" s="23">
        <v>89.042000000000002</v>
      </c>
      <c r="E10" s="24">
        <v>68.352000000000004</v>
      </c>
      <c r="F10" s="24" t="s">
        <v>30</v>
      </c>
      <c r="G10" s="25" t="s">
        <v>31</v>
      </c>
      <c r="H10" s="25">
        <v>54.14</v>
      </c>
      <c r="I10" s="25">
        <v>15.36</v>
      </c>
      <c r="J10" s="24">
        <v>49.46</v>
      </c>
      <c r="K10" s="26">
        <v>48.316000000000003</v>
      </c>
      <c r="L10" s="27">
        <v>67.822000000000003</v>
      </c>
      <c r="M10" s="27">
        <f t="shared" si="0"/>
        <v>0.53000000000000114</v>
      </c>
      <c r="N10" s="28">
        <v>100</v>
      </c>
      <c r="O10" s="29">
        <v>0</v>
      </c>
      <c r="P10" s="30">
        <v>250</v>
      </c>
      <c r="Q10" s="32"/>
    </row>
    <row r="11" spans="1:21" ht="33">
      <c r="A11" s="20">
        <v>5</v>
      </c>
      <c r="B11" s="21" t="s">
        <v>32</v>
      </c>
      <c r="C11" s="22">
        <v>420</v>
      </c>
      <c r="D11" s="23">
        <v>138.71</v>
      </c>
      <c r="E11" s="24">
        <v>116.931</v>
      </c>
      <c r="F11" s="24" t="s">
        <v>33</v>
      </c>
      <c r="G11" s="25" t="s">
        <v>34</v>
      </c>
      <c r="H11" s="25">
        <v>58.88</v>
      </c>
      <c r="I11" s="25">
        <v>58.88</v>
      </c>
      <c r="J11" s="24">
        <v>55</v>
      </c>
      <c r="K11" s="26">
        <v>36.94</v>
      </c>
      <c r="L11" s="27">
        <v>95.82</v>
      </c>
      <c r="M11" s="27">
        <f t="shared" si="0"/>
        <v>21.111000000000004</v>
      </c>
      <c r="N11" s="28">
        <v>85</v>
      </c>
      <c r="O11" s="29">
        <v>0</v>
      </c>
      <c r="P11" s="30">
        <v>420</v>
      </c>
      <c r="Q11" s="32"/>
    </row>
    <row r="12" spans="1:21" ht="33">
      <c r="A12" s="20">
        <v>6</v>
      </c>
      <c r="B12" s="21" t="s">
        <v>35</v>
      </c>
      <c r="C12" s="22">
        <v>300</v>
      </c>
      <c r="D12" s="23">
        <v>200.62</v>
      </c>
      <c r="E12" s="24">
        <v>154.06100000000001</v>
      </c>
      <c r="F12" s="24" t="s">
        <v>36</v>
      </c>
      <c r="G12" s="25" t="s">
        <v>37</v>
      </c>
      <c r="H12" s="25">
        <v>74.97</v>
      </c>
      <c r="I12" s="25">
        <v>40</v>
      </c>
      <c r="J12" s="24">
        <v>106.23</v>
      </c>
      <c r="K12" s="26">
        <v>43.75</v>
      </c>
      <c r="L12" s="27">
        <v>84.087999999999994</v>
      </c>
      <c r="M12" s="27">
        <f t="shared" si="0"/>
        <v>69.973000000000013</v>
      </c>
      <c r="N12" s="28">
        <v>70</v>
      </c>
      <c r="O12" s="29">
        <v>7.83</v>
      </c>
      <c r="P12" s="30">
        <v>300</v>
      </c>
      <c r="Q12" s="32"/>
    </row>
    <row r="13" spans="1:21" ht="33">
      <c r="A13" s="20">
        <v>7</v>
      </c>
      <c r="B13" s="21" t="s">
        <v>38</v>
      </c>
      <c r="C13" s="22">
        <v>775</v>
      </c>
      <c r="D13" s="23">
        <v>352.33</v>
      </c>
      <c r="E13" s="24">
        <v>296.49099999999999</v>
      </c>
      <c r="F13" s="24" t="s">
        <v>39</v>
      </c>
      <c r="G13" s="25" t="s">
        <v>37</v>
      </c>
      <c r="H13" s="25">
        <v>124.94</v>
      </c>
      <c r="I13" s="25">
        <v>123.754</v>
      </c>
      <c r="J13" s="24">
        <v>158</v>
      </c>
      <c r="K13" s="26">
        <v>40.68</v>
      </c>
      <c r="L13" s="27">
        <v>123.754</v>
      </c>
      <c r="M13" s="27">
        <f t="shared" si="0"/>
        <v>172.73699999999997</v>
      </c>
      <c r="N13" s="28">
        <v>55</v>
      </c>
      <c r="O13" s="29">
        <v>70.25</v>
      </c>
      <c r="P13" s="30">
        <v>500</v>
      </c>
      <c r="Q13" s="34"/>
    </row>
    <row r="14" spans="1:21" s="42" customFormat="1" ht="18.75">
      <c r="A14" s="35" t="s">
        <v>40</v>
      </c>
      <c r="B14" s="35"/>
      <c r="C14" s="36">
        <f>SUM(C7:C13)</f>
        <v>2868</v>
      </c>
      <c r="D14" s="36">
        <f t="shared" ref="D14:O14" si="1">SUM(D7:D13)</f>
        <v>980.23800000000006</v>
      </c>
      <c r="E14" s="36">
        <f t="shared" si="1"/>
        <v>784.95899999999995</v>
      </c>
      <c r="F14" s="36"/>
      <c r="G14" s="36"/>
      <c r="H14" s="36">
        <f t="shared" si="1"/>
        <v>425.39</v>
      </c>
      <c r="I14" s="36">
        <f t="shared" si="1"/>
        <v>280</v>
      </c>
      <c r="J14" s="36">
        <f t="shared" si="1"/>
        <v>471.99</v>
      </c>
      <c r="K14" s="37">
        <f>SUM(K7:K13)</f>
        <v>188.935</v>
      </c>
      <c r="L14" s="36">
        <f t="shared" si="1"/>
        <v>428.25</v>
      </c>
      <c r="M14" s="36">
        <f t="shared" si="1"/>
        <v>356.709</v>
      </c>
      <c r="N14" s="38"/>
      <c r="O14" s="39">
        <f t="shared" si="1"/>
        <v>84.89</v>
      </c>
      <c r="P14" s="40">
        <f>SUM(P7:P13)</f>
        <v>2345</v>
      </c>
      <c r="Q14" s="41"/>
    </row>
    <row r="15" spans="1:21" ht="33">
      <c r="A15" s="20">
        <v>8</v>
      </c>
      <c r="B15" s="21" t="s">
        <v>41</v>
      </c>
      <c r="C15" s="22">
        <v>800</v>
      </c>
      <c r="D15" s="23">
        <v>427.1</v>
      </c>
      <c r="E15" s="24">
        <f>D15</f>
        <v>427.1</v>
      </c>
      <c r="F15" s="24" t="s">
        <v>42</v>
      </c>
      <c r="G15" s="25" t="s">
        <v>43</v>
      </c>
      <c r="H15" s="25">
        <v>166.6</v>
      </c>
      <c r="I15" s="25">
        <v>0</v>
      </c>
      <c r="J15" s="24"/>
      <c r="K15" s="43">
        <v>99.325000000000003</v>
      </c>
      <c r="L15" s="27">
        <f t="shared" ref="L15:L21" si="2">K15+I15</f>
        <v>99.325000000000003</v>
      </c>
      <c r="M15" s="27">
        <f t="shared" si="0"/>
        <v>327.77500000000003</v>
      </c>
      <c r="N15" s="28">
        <v>20</v>
      </c>
      <c r="O15" s="29">
        <f>E15-L15</f>
        <v>327.77500000000003</v>
      </c>
      <c r="P15" s="30">
        <v>200</v>
      </c>
      <c r="Q15" s="31" t="s">
        <v>23</v>
      </c>
    </row>
    <row r="16" spans="1:21" ht="33">
      <c r="A16" s="20">
        <v>9</v>
      </c>
      <c r="B16" s="21" t="s">
        <v>44</v>
      </c>
      <c r="C16" s="22">
        <v>650</v>
      </c>
      <c r="D16" s="23">
        <v>468</v>
      </c>
      <c r="E16" s="24">
        <f t="shared" ref="E16:E21" si="3">D16</f>
        <v>468</v>
      </c>
      <c r="F16" s="24" t="s">
        <v>45</v>
      </c>
      <c r="G16" s="25" t="s">
        <v>46</v>
      </c>
      <c r="H16" s="25">
        <v>166.6</v>
      </c>
      <c r="I16" s="25">
        <v>0</v>
      </c>
      <c r="J16" s="24"/>
      <c r="K16" s="26">
        <v>43.39</v>
      </c>
      <c r="L16" s="27">
        <f t="shared" si="2"/>
        <v>43.39</v>
      </c>
      <c r="M16" s="27">
        <f t="shared" si="0"/>
        <v>424.61</v>
      </c>
      <c r="N16" s="28">
        <v>10</v>
      </c>
      <c r="O16" s="29">
        <f t="shared" ref="O16:O21" si="4">E16-L16</f>
        <v>424.61</v>
      </c>
      <c r="P16" s="30"/>
      <c r="Q16" s="32"/>
    </row>
    <row r="17" spans="1:17" ht="33">
      <c r="A17" s="20">
        <v>10</v>
      </c>
      <c r="B17" s="21" t="s">
        <v>47</v>
      </c>
      <c r="C17" s="22">
        <v>1200</v>
      </c>
      <c r="D17" s="23">
        <v>574.36</v>
      </c>
      <c r="E17" s="24">
        <f t="shared" si="3"/>
        <v>574.36</v>
      </c>
      <c r="F17" s="24" t="s">
        <v>48</v>
      </c>
      <c r="G17" s="25" t="s">
        <v>49</v>
      </c>
      <c r="H17" s="25">
        <v>166.6</v>
      </c>
      <c r="I17" s="25">
        <v>0</v>
      </c>
      <c r="J17" s="24"/>
      <c r="K17" s="26">
        <v>46.8</v>
      </c>
      <c r="L17" s="27">
        <f t="shared" si="2"/>
        <v>46.8</v>
      </c>
      <c r="M17" s="27">
        <f t="shared" si="0"/>
        <v>527.56000000000006</v>
      </c>
      <c r="N17" s="28">
        <v>5</v>
      </c>
      <c r="O17" s="29">
        <f t="shared" si="4"/>
        <v>527.56000000000006</v>
      </c>
      <c r="P17" s="30"/>
      <c r="Q17" s="32"/>
    </row>
    <row r="18" spans="1:17" ht="33">
      <c r="A18" s="20">
        <v>11</v>
      </c>
      <c r="B18" s="21" t="s">
        <v>50</v>
      </c>
      <c r="C18" s="22">
        <v>1680</v>
      </c>
      <c r="D18" s="23">
        <v>577.62</v>
      </c>
      <c r="E18" s="24">
        <f t="shared" si="3"/>
        <v>577.62</v>
      </c>
      <c r="F18" s="24" t="s">
        <v>51</v>
      </c>
      <c r="G18" s="25" t="s">
        <v>52</v>
      </c>
      <c r="H18" s="25">
        <v>166.6</v>
      </c>
      <c r="I18" s="25">
        <v>0</v>
      </c>
      <c r="J18" s="24"/>
      <c r="K18" s="26">
        <v>69.430000000000007</v>
      </c>
      <c r="L18" s="27">
        <f t="shared" si="2"/>
        <v>69.430000000000007</v>
      </c>
      <c r="M18" s="27">
        <f t="shared" si="0"/>
        <v>508.19</v>
      </c>
      <c r="N18" s="28">
        <v>10</v>
      </c>
      <c r="O18" s="29">
        <f t="shared" si="4"/>
        <v>508.19</v>
      </c>
      <c r="P18" s="30">
        <v>600</v>
      </c>
      <c r="Q18" s="32"/>
    </row>
    <row r="19" spans="1:17" ht="18.75">
      <c r="A19" s="20">
        <v>12</v>
      </c>
      <c r="B19" s="21" t="s">
        <v>53</v>
      </c>
      <c r="C19" s="22">
        <v>1600</v>
      </c>
      <c r="D19" s="23">
        <v>588.62199999999996</v>
      </c>
      <c r="E19" s="24">
        <f>D19</f>
        <v>588.62199999999996</v>
      </c>
      <c r="F19" s="24"/>
      <c r="G19" s="25"/>
      <c r="H19" s="25">
        <v>83.3</v>
      </c>
      <c r="I19" s="25">
        <v>0</v>
      </c>
      <c r="J19" s="24"/>
      <c r="K19" s="26"/>
      <c r="L19" s="27">
        <f>K19+I19</f>
        <v>0</v>
      </c>
      <c r="M19" s="27">
        <f t="shared" si="0"/>
        <v>588.62199999999996</v>
      </c>
      <c r="N19" s="28"/>
      <c r="O19" s="29">
        <f t="shared" si="4"/>
        <v>588.62199999999996</v>
      </c>
      <c r="P19" s="30"/>
      <c r="Q19" s="32"/>
    </row>
    <row r="20" spans="1:17" ht="18.75">
      <c r="A20" s="20">
        <v>13</v>
      </c>
      <c r="B20" s="21" t="s">
        <v>54</v>
      </c>
      <c r="C20" s="22">
        <v>1200</v>
      </c>
      <c r="D20" s="23">
        <v>577.47</v>
      </c>
      <c r="E20" s="24">
        <f t="shared" si="3"/>
        <v>577.47</v>
      </c>
      <c r="F20" s="24"/>
      <c r="G20" s="25"/>
      <c r="H20" s="25">
        <v>166.6</v>
      </c>
      <c r="I20" s="25">
        <v>0</v>
      </c>
      <c r="J20" s="24"/>
      <c r="K20" s="26"/>
      <c r="L20" s="27">
        <f t="shared" si="2"/>
        <v>0</v>
      </c>
      <c r="M20" s="27">
        <f t="shared" si="0"/>
        <v>577.47</v>
      </c>
      <c r="N20" s="28"/>
      <c r="O20" s="29">
        <f>E20-L20</f>
        <v>577.47</v>
      </c>
      <c r="P20" s="30"/>
      <c r="Q20" s="32"/>
    </row>
    <row r="21" spans="1:17" ht="17.25">
      <c r="A21" s="20">
        <v>14</v>
      </c>
      <c r="B21" s="21" t="s">
        <v>55</v>
      </c>
      <c r="C21" s="22">
        <v>500</v>
      </c>
      <c r="D21" s="23">
        <v>117.77</v>
      </c>
      <c r="E21" s="24">
        <f t="shared" si="3"/>
        <v>117.77</v>
      </c>
      <c r="F21" s="24"/>
      <c r="G21" s="25"/>
      <c r="H21" s="25">
        <v>58.31</v>
      </c>
      <c r="I21" s="25">
        <v>0</v>
      </c>
      <c r="J21" s="24"/>
      <c r="K21" s="25"/>
      <c r="L21" s="27">
        <f t="shared" si="2"/>
        <v>0</v>
      </c>
      <c r="M21" s="27">
        <f t="shared" si="0"/>
        <v>117.77</v>
      </c>
      <c r="N21" s="28"/>
      <c r="O21" s="29">
        <f t="shared" si="4"/>
        <v>117.77</v>
      </c>
      <c r="P21" s="30"/>
      <c r="Q21" s="34"/>
    </row>
    <row r="22" spans="1:17" s="42" customFormat="1" ht="17.25">
      <c r="A22" s="35" t="s">
        <v>40</v>
      </c>
      <c r="B22" s="35"/>
      <c r="C22" s="36">
        <f>SUM(C15:C21)</f>
        <v>7630</v>
      </c>
      <c r="D22" s="36">
        <f>SUM(D15:D21)</f>
        <v>3330.9419999999996</v>
      </c>
      <c r="E22" s="44">
        <f>SUM(E15:E21)</f>
        <v>3330.9419999999996</v>
      </c>
      <c r="F22" s="44"/>
      <c r="G22" s="44"/>
      <c r="H22" s="44">
        <f t="shared" ref="H22:M22" si="5">SUM(H15:H21)</f>
        <v>974.6099999999999</v>
      </c>
      <c r="I22" s="44">
        <f t="shared" si="5"/>
        <v>0</v>
      </c>
      <c r="J22" s="44">
        <f t="shared" si="5"/>
        <v>0</v>
      </c>
      <c r="K22" s="44">
        <f t="shared" si="5"/>
        <v>258.94499999999999</v>
      </c>
      <c r="L22" s="44">
        <f t="shared" si="5"/>
        <v>258.94499999999999</v>
      </c>
      <c r="M22" s="44">
        <f t="shared" si="5"/>
        <v>3071.9969999999998</v>
      </c>
      <c r="N22" s="44"/>
      <c r="O22" s="44">
        <f>SUM(O15:O21)</f>
        <v>3071.9969999999998</v>
      </c>
      <c r="P22" s="40">
        <f>SUM(P15:P21)</f>
        <v>800</v>
      </c>
      <c r="Q22" s="41"/>
    </row>
    <row r="23" spans="1:17" s="48" customFormat="1" ht="17.25">
      <c r="A23" s="45" t="s">
        <v>56</v>
      </c>
      <c r="B23" s="45"/>
      <c r="C23" s="46">
        <f>C22+C14</f>
        <v>10498</v>
      </c>
      <c r="D23" s="46">
        <f>D22+D14</f>
        <v>4311.1799999999994</v>
      </c>
      <c r="E23" s="46">
        <f>E22+E14</f>
        <v>4115.9009999999998</v>
      </c>
      <c r="F23" s="46"/>
      <c r="G23" s="46"/>
      <c r="H23" s="46">
        <f t="shared" ref="H23:M23" si="6">H22+H14</f>
        <v>1400</v>
      </c>
      <c r="I23" s="46">
        <f t="shared" si="6"/>
        <v>280</v>
      </c>
      <c r="J23" s="46">
        <f t="shared" si="6"/>
        <v>471.99</v>
      </c>
      <c r="K23" s="46">
        <f t="shared" si="6"/>
        <v>447.88</v>
      </c>
      <c r="L23" s="46">
        <f t="shared" si="6"/>
        <v>687.19499999999994</v>
      </c>
      <c r="M23" s="46">
        <f t="shared" si="6"/>
        <v>3428.7059999999997</v>
      </c>
      <c r="N23" s="46"/>
      <c r="O23" s="46">
        <f>O22+O14</f>
        <v>3156.8869999999997</v>
      </c>
      <c r="P23" s="46">
        <f>P22+P14</f>
        <v>3145</v>
      </c>
      <c r="Q23" s="47"/>
    </row>
    <row r="24" spans="1:17" s="54" customFormat="1" ht="18.75">
      <c r="A24" s="49" t="s">
        <v>57</v>
      </c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0"/>
      <c r="O24" s="50"/>
      <c r="P24" s="52"/>
      <c r="Q24" s="53"/>
    </row>
    <row r="25" spans="1:17" s="54" customFormat="1" ht="17.25">
      <c r="A25" s="55" t="s">
        <v>58</v>
      </c>
      <c r="B25" s="55"/>
      <c r="C25" s="50">
        <f>C23</f>
        <v>10498</v>
      </c>
      <c r="D25" s="51">
        <f>D23</f>
        <v>4311.1799999999994</v>
      </c>
      <c r="E25" s="51">
        <f>E23</f>
        <v>4115.9009999999998</v>
      </c>
      <c r="F25" s="51"/>
      <c r="G25" s="51"/>
      <c r="H25" s="51">
        <f t="shared" ref="H25:M25" si="7">H23</f>
        <v>1400</v>
      </c>
      <c r="I25" s="51">
        <f t="shared" si="7"/>
        <v>280</v>
      </c>
      <c r="J25" s="51">
        <f t="shared" si="7"/>
        <v>471.99</v>
      </c>
      <c r="K25" s="51">
        <f t="shared" si="7"/>
        <v>447.88</v>
      </c>
      <c r="L25" s="51">
        <f t="shared" si="7"/>
        <v>687.19499999999994</v>
      </c>
      <c r="M25" s="51">
        <f t="shared" si="7"/>
        <v>3428.7059999999997</v>
      </c>
      <c r="N25" s="51"/>
      <c r="O25" s="51">
        <f>O23</f>
        <v>3156.8869999999997</v>
      </c>
      <c r="P25" s="52">
        <f>P23</f>
        <v>3145</v>
      </c>
      <c r="Q25" s="53"/>
    </row>
    <row r="26" spans="1:17" s="54" customFormat="1" ht="18.75">
      <c r="A26" s="56" t="s">
        <v>59</v>
      </c>
      <c r="B26" s="56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  <c r="Q26" s="60"/>
    </row>
    <row r="27" spans="1:17" s="54" customFormat="1" ht="17.25">
      <c r="A27" s="61" t="s">
        <v>60</v>
      </c>
      <c r="B27" s="61"/>
      <c r="C27" s="57">
        <f>C25</f>
        <v>10498</v>
      </c>
      <c r="D27" s="58">
        <f>D25</f>
        <v>4311.1799999999994</v>
      </c>
      <c r="E27" s="58">
        <f>E25</f>
        <v>4115.9009999999998</v>
      </c>
      <c r="F27" s="58"/>
      <c r="G27" s="58"/>
      <c r="H27" s="58">
        <f t="shared" ref="H27:M27" si="8">H25</f>
        <v>1400</v>
      </c>
      <c r="I27" s="58">
        <f t="shared" si="8"/>
        <v>280</v>
      </c>
      <c r="J27" s="58">
        <f t="shared" si="8"/>
        <v>471.99</v>
      </c>
      <c r="K27" s="58">
        <f t="shared" si="8"/>
        <v>447.88</v>
      </c>
      <c r="L27" s="58">
        <f t="shared" si="8"/>
        <v>687.19499999999994</v>
      </c>
      <c r="M27" s="58">
        <f t="shared" si="8"/>
        <v>3428.7059999999997</v>
      </c>
      <c r="N27" s="58"/>
      <c r="O27" s="58">
        <f>O25</f>
        <v>3156.8869999999997</v>
      </c>
      <c r="P27" s="59">
        <f>P25</f>
        <v>3145</v>
      </c>
      <c r="Q27" s="60"/>
    </row>
    <row r="28" spans="1:17" s="19" customFormat="1" ht="17.25">
      <c r="A28" s="13" t="s">
        <v>61</v>
      </c>
      <c r="B28" s="13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7"/>
      <c r="P28" s="17"/>
      <c r="Q28" s="62"/>
    </row>
    <row r="29" spans="1:17" ht="33">
      <c r="A29" s="63">
        <v>15</v>
      </c>
      <c r="B29" s="64" t="s">
        <v>62</v>
      </c>
      <c r="C29" s="65">
        <v>800</v>
      </c>
      <c r="D29" s="66">
        <v>461.58</v>
      </c>
      <c r="E29" s="67">
        <v>450.05700000000002</v>
      </c>
      <c r="F29" s="67" t="s">
        <v>63</v>
      </c>
      <c r="G29" s="26" t="s">
        <v>64</v>
      </c>
      <c r="H29" s="26">
        <v>427.55500000000001</v>
      </c>
      <c r="I29" s="26">
        <v>372.34299999999996</v>
      </c>
      <c r="J29" s="26">
        <v>70</v>
      </c>
      <c r="K29" s="26">
        <v>63.33</v>
      </c>
      <c r="L29" s="27">
        <f t="shared" ref="L29:L70" si="9">K29+I29</f>
        <v>435.67299999999994</v>
      </c>
      <c r="M29" s="27">
        <f t="shared" si="0"/>
        <v>14.384000000000071</v>
      </c>
      <c r="N29" s="30">
        <v>100</v>
      </c>
      <c r="O29" s="29">
        <v>0</v>
      </c>
      <c r="P29" s="30">
        <f t="shared" ref="P29:P38" si="10">C29</f>
        <v>800</v>
      </c>
      <c r="Q29" s="68"/>
    </row>
    <row r="30" spans="1:17" ht="33">
      <c r="A30" s="63">
        <v>16</v>
      </c>
      <c r="B30" s="64" t="s">
        <v>65</v>
      </c>
      <c r="C30" s="65">
        <v>600</v>
      </c>
      <c r="D30" s="66">
        <v>262.83999999999997</v>
      </c>
      <c r="E30" s="67">
        <v>244.23699999999999</v>
      </c>
      <c r="F30" s="67" t="s">
        <v>63</v>
      </c>
      <c r="G30" s="26" t="s">
        <v>66</v>
      </c>
      <c r="H30" s="26">
        <v>224.11700000000002</v>
      </c>
      <c r="I30" s="26">
        <v>224.11</v>
      </c>
      <c r="J30" s="26">
        <v>6.5</v>
      </c>
      <c r="K30" s="26">
        <v>6.43</v>
      </c>
      <c r="L30" s="27">
        <f t="shared" si="9"/>
        <v>230.54000000000002</v>
      </c>
      <c r="M30" s="27">
        <f t="shared" si="0"/>
        <v>13.696999999999974</v>
      </c>
      <c r="N30" s="30">
        <v>100</v>
      </c>
      <c r="O30" s="29">
        <v>0</v>
      </c>
      <c r="P30" s="30">
        <f t="shared" si="10"/>
        <v>600</v>
      </c>
      <c r="Q30" s="68"/>
    </row>
    <row r="31" spans="1:17" ht="33">
      <c r="A31" s="63">
        <v>17</v>
      </c>
      <c r="B31" s="64" t="s">
        <v>67</v>
      </c>
      <c r="C31" s="65">
        <v>400</v>
      </c>
      <c r="D31" s="66">
        <v>115.94</v>
      </c>
      <c r="E31" s="67">
        <v>106.68600000000001</v>
      </c>
      <c r="F31" s="67" t="s">
        <v>68</v>
      </c>
      <c r="G31" s="26" t="s">
        <v>69</v>
      </c>
      <c r="H31" s="26">
        <v>93.846000000000004</v>
      </c>
      <c r="I31" s="26">
        <v>93.84</v>
      </c>
      <c r="J31" s="26"/>
      <c r="K31" s="26"/>
      <c r="L31" s="27">
        <f t="shared" si="9"/>
        <v>93.84</v>
      </c>
      <c r="M31" s="27">
        <f t="shared" si="0"/>
        <v>12.846000000000004</v>
      </c>
      <c r="N31" s="30">
        <v>100</v>
      </c>
      <c r="O31" s="29">
        <v>0</v>
      </c>
      <c r="P31" s="30">
        <f t="shared" si="10"/>
        <v>400</v>
      </c>
      <c r="Q31" s="68"/>
    </row>
    <row r="32" spans="1:17" ht="18.75">
      <c r="A32" s="63">
        <v>18</v>
      </c>
      <c r="B32" s="64" t="s">
        <v>70</v>
      </c>
      <c r="C32" s="65">
        <v>600</v>
      </c>
      <c r="D32" s="66">
        <v>391.37</v>
      </c>
      <c r="E32" s="67">
        <v>317.43400000000003</v>
      </c>
      <c r="F32" s="67" t="s">
        <v>71</v>
      </c>
      <c r="G32" s="26" t="s">
        <v>72</v>
      </c>
      <c r="H32" s="26">
        <v>300.822</v>
      </c>
      <c r="I32" s="26">
        <v>300.54500000000002</v>
      </c>
      <c r="J32" s="26">
        <v>5.5</v>
      </c>
      <c r="K32" s="26">
        <v>5.3</v>
      </c>
      <c r="L32" s="27">
        <f t="shared" si="9"/>
        <v>305.84500000000003</v>
      </c>
      <c r="M32" s="27">
        <f t="shared" si="0"/>
        <v>11.588999999999999</v>
      </c>
      <c r="N32" s="30">
        <v>100</v>
      </c>
      <c r="O32" s="29">
        <v>0</v>
      </c>
      <c r="P32" s="30">
        <f t="shared" si="10"/>
        <v>600</v>
      </c>
      <c r="Q32" s="68"/>
    </row>
    <row r="33" spans="1:17" ht="33">
      <c r="A33" s="63">
        <v>19</v>
      </c>
      <c r="B33" s="64" t="s">
        <v>73</v>
      </c>
      <c r="C33" s="65">
        <v>600</v>
      </c>
      <c r="D33" s="66">
        <v>321.05</v>
      </c>
      <c r="E33" s="67">
        <v>310.51100000000002</v>
      </c>
      <c r="F33" s="67" t="s">
        <v>71</v>
      </c>
      <c r="G33" s="26" t="s">
        <v>72</v>
      </c>
      <c r="H33" s="26">
        <v>268.79599999999999</v>
      </c>
      <c r="I33" s="26">
        <v>251.98499999999999</v>
      </c>
      <c r="J33" s="26"/>
      <c r="K33" s="26"/>
      <c r="L33" s="27">
        <f t="shared" si="9"/>
        <v>251.98499999999999</v>
      </c>
      <c r="M33" s="27">
        <f t="shared" si="0"/>
        <v>58.526000000000039</v>
      </c>
      <c r="N33" s="30">
        <v>100</v>
      </c>
      <c r="O33" s="29">
        <v>0</v>
      </c>
      <c r="P33" s="30">
        <f t="shared" si="10"/>
        <v>600</v>
      </c>
      <c r="Q33" s="68"/>
    </row>
    <row r="34" spans="1:17" ht="33">
      <c r="A34" s="63">
        <v>20</v>
      </c>
      <c r="B34" s="64" t="s">
        <v>74</v>
      </c>
      <c r="C34" s="65">
        <v>600</v>
      </c>
      <c r="D34" s="66">
        <v>302.19</v>
      </c>
      <c r="E34" s="67">
        <v>289.35599999999999</v>
      </c>
      <c r="F34" s="67" t="s">
        <v>75</v>
      </c>
      <c r="G34" s="26" t="s">
        <v>72</v>
      </c>
      <c r="H34" s="26">
        <v>231.83100000000002</v>
      </c>
      <c r="I34" s="26">
        <v>231.82999999999998</v>
      </c>
      <c r="J34" s="26"/>
      <c r="K34" s="26"/>
      <c r="L34" s="27">
        <f t="shared" si="9"/>
        <v>231.82999999999998</v>
      </c>
      <c r="M34" s="27">
        <f t="shared" si="0"/>
        <v>57.52600000000001</v>
      </c>
      <c r="N34" s="30">
        <v>100</v>
      </c>
      <c r="O34" s="29">
        <v>0</v>
      </c>
      <c r="P34" s="30">
        <f t="shared" si="10"/>
        <v>600</v>
      </c>
      <c r="Q34" s="68"/>
    </row>
    <row r="35" spans="1:17" ht="33">
      <c r="A35" s="63">
        <v>21</v>
      </c>
      <c r="B35" s="64" t="s">
        <v>76</v>
      </c>
      <c r="C35" s="65">
        <v>600</v>
      </c>
      <c r="D35" s="66">
        <v>259.52</v>
      </c>
      <c r="E35" s="67">
        <v>244.333</v>
      </c>
      <c r="F35" s="67" t="s">
        <v>75</v>
      </c>
      <c r="G35" s="26" t="s">
        <v>72</v>
      </c>
      <c r="H35" s="26">
        <v>234.87700000000001</v>
      </c>
      <c r="I35" s="26">
        <v>234.87</v>
      </c>
      <c r="J35" s="26"/>
      <c r="K35" s="26"/>
      <c r="L35" s="27">
        <f t="shared" si="9"/>
        <v>234.87</v>
      </c>
      <c r="M35" s="27">
        <f t="shared" si="0"/>
        <v>9.4629999999999939</v>
      </c>
      <c r="N35" s="30">
        <v>100</v>
      </c>
      <c r="O35" s="29">
        <v>0</v>
      </c>
      <c r="P35" s="30">
        <f t="shared" si="10"/>
        <v>600</v>
      </c>
      <c r="Q35" s="68"/>
    </row>
    <row r="36" spans="1:17" ht="33">
      <c r="A36" s="63">
        <v>22</v>
      </c>
      <c r="B36" s="64" t="s">
        <v>77</v>
      </c>
      <c r="C36" s="65">
        <v>600</v>
      </c>
      <c r="D36" s="66">
        <v>160.1</v>
      </c>
      <c r="E36" s="67">
        <v>151.71700000000001</v>
      </c>
      <c r="F36" s="67" t="s">
        <v>68</v>
      </c>
      <c r="G36" s="26" t="s">
        <v>72</v>
      </c>
      <c r="H36" s="26">
        <v>116.116</v>
      </c>
      <c r="I36" s="26">
        <v>115.96</v>
      </c>
      <c r="J36" s="26">
        <v>27</v>
      </c>
      <c r="K36" s="26">
        <v>26.53</v>
      </c>
      <c r="L36" s="27">
        <f t="shared" si="9"/>
        <v>142.49</v>
      </c>
      <c r="M36" s="27">
        <f t="shared" si="0"/>
        <v>9.2270000000000039</v>
      </c>
      <c r="N36" s="30">
        <v>100</v>
      </c>
      <c r="O36" s="29">
        <v>0</v>
      </c>
      <c r="P36" s="30">
        <f t="shared" si="10"/>
        <v>600</v>
      </c>
      <c r="Q36" s="68"/>
    </row>
    <row r="37" spans="1:17" ht="18.75">
      <c r="A37" s="63">
        <v>23</v>
      </c>
      <c r="B37" s="64" t="s">
        <v>78</v>
      </c>
      <c r="C37" s="65">
        <v>400</v>
      </c>
      <c r="D37" s="66">
        <v>128.74</v>
      </c>
      <c r="E37" s="67">
        <v>123.062</v>
      </c>
      <c r="F37" s="67" t="s">
        <v>68</v>
      </c>
      <c r="G37" s="26" t="s">
        <v>72</v>
      </c>
      <c r="H37" s="26">
        <v>116.90899999999999</v>
      </c>
      <c r="I37" s="26">
        <v>116.89</v>
      </c>
      <c r="J37" s="26"/>
      <c r="K37" s="26"/>
      <c r="L37" s="27">
        <f t="shared" si="9"/>
        <v>116.89</v>
      </c>
      <c r="M37" s="27">
        <f t="shared" si="0"/>
        <v>6.171999999999997</v>
      </c>
      <c r="N37" s="30">
        <v>100</v>
      </c>
      <c r="O37" s="29">
        <v>0</v>
      </c>
      <c r="P37" s="30">
        <f t="shared" si="10"/>
        <v>400</v>
      </c>
      <c r="Q37" s="68"/>
    </row>
    <row r="38" spans="1:17" ht="18.75">
      <c r="A38" s="63">
        <v>24</v>
      </c>
      <c r="B38" s="64" t="s">
        <v>79</v>
      </c>
      <c r="C38" s="65">
        <v>400</v>
      </c>
      <c r="D38" s="66">
        <v>108.07</v>
      </c>
      <c r="E38" s="67">
        <v>101.16800000000001</v>
      </c>
      <c r="F38" s="67" t="s">
        <v>68</v>
      </c>
      <c r="G38" s="26" t="s">
        <v>72</v>
      </c>
      <c r="H38" s="26">
        <v>96.105999999999995</v>
      </c>
      <c r="I38" s="26">
        <v>95.57</v>
      </c>
      <c r="J38" s="26"/>
      <c r="K38" s="26"/>
      <c r="L38" s="27">
        <f t="shared" si="9"/>
        <v>95.57</v>
      </c>
      <c r="M38" s="27">
        <f t="shared" si="0"/>
        <v>5.5980000000000132</v>
      </c>
      <c r="N38" s="30">
        <v>100</v>
      </c>
      <c r="O38" s="29">
        <v>0</v>
      </c>
      <c r="P38" s="30">
        <f t="shared" si="10"/>
        <v>400</v>
      </c>
      <c r="Q38" s="68"/>
    </row>
    <row r="39" spans="1:17" ht="18.75">
      <c r="A39" s="63">
        <v>25</v>
      </c>
      <c r="B39" s="64" t="s">
        <v>80</v>
      </c>
      <c r="C39" s="65">
        <v>900</v>
      </c>
      <c r="D39" s="66">
        <v>561.73</v>
      </c>
      <c r="E39" s="67">
        <v>527.38699999999994</v>
      </c>
      <c r="F39" s="67" t="s">
        <v>71</v>
      </c>
      <c r="G39" s="26" t="s">
        <v>72</v>
      </c>
      <c r="H39" s="26">
        <v>240</v>
      </c>
      <c r="I39" s="26">
        <v>240</v>
      </c>
      <c r="J39" s="26">
        <v>180</v>
      </c>
      <c r="K39" s="26">
        <v>139.58000000000001</v>
      </c>
      <c r="L39" s="27">
        <f t="shared" si="9"/>
        <v>379.58000000000004</v>
      </c>
      <c r="M39" s="27">
        <f t="shared" si="0"/>
        <v>147.8069999999999</v>
      </c>
      <c r="N39" s="30">
        <v>71</v>
      </c>
      <c r="O39" s="29">
        <f>E39-L39</f>
        <v>147.8069999999999</v>
      </c>
      <c r="P39" s="30">
        <v>900</v>
      </c>
      <c r="Q39" s="68"/>
    </row>
    <row r="40" spans="1:17" ht="18.75">
      <c r="A40" s="63">
        <v>26</v>
      </c>
      <c r="B40" s="64" t="s">
        <v>81</v>
      </c>
      <c r="C40" s="65">
        <v>600</v>
      </c>
      <c r="D40" s="66">
        <v>195.19</v>
      </c>
      <c r="E40" s="67">
        <v>184.01499999999999</v>
      </c>
      <c r="F40" s="67" t="s">
        <v>68</v>
      </c>
      <c r="G40" s="26" t="s">
        <v>72</v>
      </c>
      <c r="H40" s="26">
        <v>168.215</v>
      </c>
      <c r="I40" s="26">
        <v>166.77200000000002</v>
      </c>
      <c r="J40" s="26">
        <v>4</v>
      </c>
      <c r="K40" s="26"/>
      <c r="L40" s="27">
        <f t="shared" si="9"/>
        <v>166.77200000000002</v>
      </c>
      <c r="M40" s="27">
        <f t="shared" si="0"/>
        <v>17.242999999999967</v>
      </c>
      <c r="N40" s="30">
        <v>100</v>
      </c>
      <c r="O40" s="29">
        <v>0</v>
      </c>
      <c r="P40" s="30">
        <f t="shared" ref="P40:P60" si="11">C40</f>
        <v>600</v>
      </c>
      <c r="Q40" s="68"/>
    </row>
    <row r="41" spans="1:17" ht="18.75">
      <c r="A41" s="63">
        <v>27</v>
      </c>
      <c r="B41" s="64" t="s">
        <v>82</v>
      </c>
      <c r="C41" s="65">
        <v>300</v>
      </c>
      <c r="D41" s="66">
        <v>176.94</v>
      </c>
      <c r="E41" s="67">
        <v>169.68600000000001</v>
      </c>
      <c r="F41" s="67" t="s">
        <v>83</v>
      </c>
      <c r="G41" s="26" t="s">
        <v>72</v>
      </c>
      <c r="H41" s="26">
        <v>170.75200000000001</v>
      </c>
      <c r="I41" s="26">
        <v>160.76999999999998</v>
      </c>
      <c r="J41" s="26">
        <v>4</v>
      </c>
      <c r="K41" s="26"/>
      <c r="L41" s="27">
        <f t="shared" si="9"/>
        <v>160.76999999999998</v>
      </c>
      <c r="M41" s="27">
        <f t="shared" si="0"/>
        <v>8.9160000000000252</v>
      </c>
      <c r="N41" s="30">
        <v>100</v>
      </c>
      <c r="O41" s="29">
        <v>0</v>
      </c>
      <c r="P41" s="30">
        <f t="shared" si="11"/>
        <v>300</v>
      </c>
      <c r="Q41" s="68"/>
    </row>
    <row r="42" spans="1:17" ht="18.75">
      <c r="A42" s="63">
        <v>28</v>
      </c>
      <c r="B42" s="64" t="s">
        <v>84</v>
      </c>
      <c r="C42" s="65">
        <v>300</v>
      </c>
      <c r="D42" s="66">
        <v>142.75</v>
      </c>
      <c r="E42" s="67">
        <v>134.84800000000001</v>
      </c>
      <c r="F42" s="67" t="s">
        <v>85</v>
      </c>
      <c r="G42" s="26" t="s">
        <v>72</v>
      </c>
      <c r="H42" s="26">
        <v>128.10599999999999</v>
      </c>
      <c r="I42" s="26">
        <v>127.31</v>
      </c>
      <c r="J42" s="26">
        <v>4</v>
      </c>
      <c r="K42" s="26"/>
      <c r="L42" s="27">
        <f t="shared" si="9"/>
        <v>127.31</v>
      </c>
      <c r="M42" s="27">
        <f t="shared" si="0"/>
        <v>7.5380000000000109</v>
      </c>
      <c r="N42" s="30">
        <v>100</v>
      </c>
      <c r="O42" s="29">
        <v>0</v>
      </c>
      <c r="P42" s="30">
        <f t="shared" si="11"/>
        <v>300</v>
      </c>
      <c r="Q42" s="68"/>
    </row>
    <row r="43" spans="1:17" ht="18.75">
      <c r="A43" s="63">
        <v>29</v>
      </c>
      <c r="B43" s="64" t="s">
        <v>86</v>
      </c>
      <c r="C43" s="65">
        <v>400</v>
      </c>
      <c r="D43" s="66">
        <v>76.58</v>
      </c>
      <c r="E43" s="67">
        <v>59.94</v>
      </c>
      <c r="F43" s="67" t="s">
        <v>87</v>
      </c>
      <c r="G43" s="26" t="s">
        <v>88</v>
      </c>
      <c r="H43" s="26">
        <v>56.460999999999999</v>
      </c>
      <c r="I43" s="26">
        <v>50</v>
      </c>
      <c r="J43" s="26">
        <v>5</v>
      </c>
      <c r="K43" s="26"/>
      <c r="L43" s="27">
        <f t="shared" si="9"/>
        <v>50</v>
      </c>
      <c r="M43" s="27">
        <f t="shared" si="0"/>
        <v>9.9399999999999977</v>
      </c>
      <c r="N43" s="30">
        <v>100</v>
      </c>
      <c r="O43" s="29">
        <v>0</v>
      </c>
      <c r="P43" s="30">
        <f t="shared" si="11"/>
        <v>400</v>
      </c>
      <c r="Q43" s="68"/>
    </row>
    <row r="44" spans="1:17" ht="18.75">
      <c r="A44" s="63">
        <v>30</v>
      </c>
      <c r="B44" s="64" t="s">
        <v>89</v>
      </c>
      <c r="C44" s="65">
        <v>800</v>
      </c>
      <c r="D44" s="66">
        <v>414.06</v>
      </c>
      <c r="E44" s="67">
        <v>401.78399999999999</v>
      </c>
      <c r="F44" s="67" t="s">
        <v>75</v>
      </c>
      <c r="G44" s="26" t="s">
        <v>90</v>
      </c>
      <c r="H44" s="26">
        <v>381.69499999999999</v>
      </c>
      <c r="I44" s="26">
        <v>368.78</v>
      </c>
      <c r="J44" s="26">
        <v>6</v>
      </c>
      <c r="K44" s="26">
        <v>0</v>
      </c>
      <c r="L44" s="27">
        <f t="shared" si="9"/>
        <v>368.78</v>
      </c>
      <c r="M44" s="27">
        <f t="shared" si="0"/>
        <v>33.004000000000019</v>
      </c>
      <c r="N44" s="30">
        <v>100</v>
      </c>
      <c r="O44" s="29">
        <v>0</v>
      </c>
      <c r="P44" s="30">
        <f t="shared" si="11"/>
        <v>800</v>
      </c>
      <c r="Q44" s="68"/>
    </row>
    <row r="45" spans="1:17" ht="18.75">
      <c r="A45" s="63">
        <v>31</v>
      </c>
      <c r="B45" s="64" t="s">
        <v>91</v>
      </c>
      <c r="C45" s="65">
        <v>600</v>
      </c>
      <c r="D45" s="66">
        <v>212.4</v>
      </c>
      <c r="E45" s="67">
        <v>207.06800000000001</v>
      </c>
      <c r="F45" s="67" t="s">
        <v>75</v>
      </c>
      <c r="G45" s="26" t="s">
        <v>92</v>
      </c>
      <c r="H45" s="26">
        <v>196.75</v>
      </c>
      <c r="I45" s="26">
        <v>193.76</v>
      </c>
      <c r="J45" s="26">
        <v>11</v>
      </c>
      <c r="K45" s="26">
        <v>0</v>
      </c>
      <c r="L45" s="27">
        <f t="shared" si="9"/>
        <v>193.76</v>
      </c>
      <c r="M45" s="27">
        <f t="shared" si="0"/>
        <v>13.308000000000021</v>
      </c>
      <c r="N45" s="30">
        <v>100</v>
      </c>
      <c r="O45" s="29">
        <v>0</v>
      </c>
      <c r="P45" s="30">
        <f t="shared" si="11"/>
        <v>600</v>
      </c>
      <c r="Q45" s="68"/>
    </row>
    <row r="46" spans="1:17" ht="18.75">
      <c r="A46" s="63">
        <v>32</v>
      </c>
      <c r="B46" s="64" t="s">
        <v>93</v>
      </c>
      <c r="C46" s="65">
        <v>600</v>
      </c>
      <c r="D46" s="66">
        <v>299.25</v>
      </c>
      <c r="E46" s="67">
        <v>282.267</v>
      </c>
      <c r="F46" s="67" t="s">
        <v>94</v>
      </c>
      <c r="G46" s="26" t="s">
        <v>90</v>
      </c>
      <c r="H46" s="26">
        <v>234.22399999999999</v>
      </c>
      <c r="I46" s="26">
        <v>224.15</v>
      </c>
      <c r="J46" s="26">
        <v>32</v>
      </c>
      <c r="K46" s="26">
        <v>18.12</v>
      </c>
      <c r="L46" s="27">
        <f t="shared" si="9"/>
        <v>242.27</v>
      </c>
      <c r="M46" s="27">
        <f t="shared" si="0"/>
        <v>39.996999999999986</v>
      </c>
      <c r="N46" s="30">
        <v>100</v>
      </c>
      <c r="O46" s="29">
        <v>0</v>
      </c>
      <c r="P46" s="30">
        <f t="shared" si="11"/>
        <v>600</v>
      </c>
      <c r="Q46" s="68"/>
    </row>
    <row r="47" spans="1:17" ht="18.75">
      <c r="A47" s="63">
        <v>33</v>
      </c>
      <c r="B47" s="64" t="s">
        <v>95</v>
      </c>
      <c r="C47" s="65">
        <v>500</v>
      </c>
      <c r="D47" s="66">
        <v>210.29</v>
      </c>
      <c r="E47" s="67">
        <v>206.95099999999999</v>
      </c>
      <c r="F47" s="67" t="s">
        <v>96</v>
      </c>
      <c r="G47" s="26" t="s">
        <v>72</v>
      </c>
      <c r="H47" s="26">
        <v>186.018</v>
      </c>
      <c r="I47" s="26">
        <v>172.95</v>
      </c>
      <c r="J47" s="26">
        <v>8</v>
      </c>
      <c r="K47" s="26">
        <v>7.92</v>
      </c>
      <c r="L47" s="27">
        <f t="shared" si="9"/>
        <v>180.86999999999998</v>
      </c>
      <c r="M47" s="27">
        <f t="shared" si="0"/>
        <v>26.081000000000017</v>
      </c>
      <c r="N47" s="30">
        <v>100</v>
      </c>
      <c r="O47" s="29">
        <v>0</v>
      </c>
      <c r="P47" s="30">
        <f t="shared" si="11"/>
        <v>500</v>
      </c>
      <c r="Q47" s="68"/>
    </row>
    <row r="48" spans="1:17" ht="18.75">
      <c r="A48" s="63">
        <v>34</v>
      </c>
      <c r="B48" s="64" t="s">
        <v>97</v>
      </c>
      <c r="C48" s="65">
        <v>600</v>
      </c>
      <c r="D48" s="66">
        <v>173.57</v>
      </c>
      <c r="E48" s="67">
        <v>166.114</v>
      </c>
      <c r="F48" s="67" t="s">
        <v>68</v>
      </c>
      <c r="G48" s="26" t="s">
        <v>72</v>
      </c>
      <c r="H48" s="26">
        <v>157.809</v>
      </c>
      <c r="I48" s="26">
        <v>145.19999999999999</v>
      </c>
      <c r="J48" s="26">
        <v>4</v>
      </c>
      <c r="K48" s="26"/>
      <c r="L48" s="27">
        <f t="shared" si="9"/>
        <v>145.19999999999999</v>
      </c>
      <c r="M48" s="27">
        <f t="shared" si="0"/>
        <v>20.914000000000016</v>
      </c>
      <c r="N48" s="30">
        <v>100</v>
      </c>
      <c r="O48" s="29">
        <v>0</v>
      </c>
      <c r="P48" s="30">
        <f t="shared" si="11"/>
        <v>600</v>
      </c>
      <c r="Q48" s="68"/>
    </row>
    <row r="49" spans="1:17" ht="18.75">
      <c r="A49" s="63">
        <v>35</v>
      </c>
      <c r="B49" s="64" t="s">
        <v>98</v>
      </c>
      <c r="C49" s="65">
        <v>300</v>
      </c>
      <c r="D49" s="66">
        <v>78.64</v>
      </c>
      <c r="E49" s="67">
        <v>61.905999999999999</v>
      </c>
      <c r="F49" s="67" t="s">
        <v>99</v>
      </c>
      <c r="G49" s="26" t="s">
        <v>100</v>
      </c>
      <c r="H49" s="26">
        <v>59.989000000000004</v>
      </c>
      <c r="I49" s="26">
        <v>59.980000000000004</v>
      </c>
      <c r="J49" s="26"/>
      <c r="K49" s="26"/>
      <c r="L49" s="27">
        <f>K49+I49</f>
        <v>59.980000000000004</v>
      </c>
      <c r="M49" s="27">
        <f t="shared" si="0"/>
        <v>1.9259999999999948</v>
      </c>
      <c r="N49" s="30">
        <v>100</v>
      </c>
      <c r="O49" s="29">
        <v>0</v>
      </c>
      <c r="P49" s="30">
        <f>C49</f>
        <v>300</v>
      </c>
      <c r="Q49" s="68"/>
    </row>
    <row r="50" spans="1:17" ht="18.75">
      <c r="A50" s="63">
        <v>36</v>
      </c>
      <c r="B50" s="64" t="s">
        <v>101</v>
      </c>
      <c r="C50" s="65">
        <v>400</v>
      </c>
      <c r="D50" s="66">
        <v>71.83</v>
      </c>
      <c r="E50" s="67">
        <v>57.13</v>
      </c>
      <c r="F50" s="67" t="s">
        <v>99</v>
      </c>
      <c r="G50" s="26" t="s">
        <v>100</v>
      </c>
      <c r="H50" s="26">
        <v>54.274000000000001</v>
      </c>
      <c r="I50" s="26">
        <v>53.480000000000004</v>
      </c>
      <c r="J50" s="26"/>
      <c r="K50" s="26"/>
      <c r="L50" s="27">
        <f>K50+I50</f>
        <v>53.480000000000004</v>
      </c>
      <c r="M50" s="27">
        <f t="shared" si="0"/>
        <v>3.6499999999999986</v>
      </c>
      <c r="N50" s="30">
        <v>100</v>
      </c>
      <c r="O50" s="29">
        <v>0</v>
      </c>
      <c r="P50" s="30">
        <f>C50</f>
        <v>400</v>
      </c>
      <c r="Q50" s="68"/>
    </row>
    <row r="51" spans="1:17" ht="33">
      <c r="A51" s="63">
        <v>37</v>
      </c>
      <c r="B51" s="64" t="s">
        <v>102</v>
      </c>
      <c r="C51" s="65">
        <v>600</v>
      </c>
      <c r="D51" s="66">
        <v>382.91</v>
      </c>
      <c r="E51" s="67">
        <v>351.84199999999998</v>
      </c>
      <c r="F51" s="67" t="s">
        <v>103</v>
      </c>
      <c r="G51" s="26" t="s">
        <v>104</v>
      </c>
      <c r="H51" s="26">
        <v>334.25</v>
      </c>
      <c r="I51" s="26">
        <v>322.59500000000003</v>
      </c>
      <c r="J51" s="26"/>
      <c r="K51" s="26"/>
      <c r="L51" s="27">
        <f>K51+I51</f>
        <v>322.59500000000003</v>
      </c>
      <c r="M51" s="27">
        <f t="shared" si="0"/>
        <v>29.246999999999957</v>
      </c>
      <c r="N51" s="30">
        <v>100</v>
      </c>
      <c r="O51" s="29">
        <v>0</v>
      </c>
      <c r="P51" s="30">
        <f>C51</f>
        <v>600</v>
      </c>
      <c r="Q51" s="68"/>
    </row>
    <row r="52" spans="1:17" ht="18.75">
      <c r="A52" s="63">
        <v>38</v>
      </c>
      <c r="B52" s="64" t="s">
        <v>105</v>
      </c>
      <c r="C52" s="65">
        <v>600</v>
      </c>
      <c r="D52" s="66">
        <v>169.833</v>
      </c>
      <c r="E52" s="67">
        <v>158.834</v>
      </c>
      <c r="F52" s="67" t="s">
        <v>103</v>
      </c>
      <c r="G52" s="26" t="s">
        <v>72</v>
      </c>
      <c r="H52" s="26">
        <v>247.21799999999999</v>
      </c>
      <c r="I52" s="26">
        <v>247.21499999999997</v>
      </c>
      <c r="J52" s="26"/>
      <c r="K52" s="26"/>
      <c r="L52" s="27">
        <f t="shared" si="9"/>
        <v>247.21499999999997</v>
      </c>
      <c r="M52" s="27">
        <f t="shared" si="0"/>
        <v>-88.380999999999972</v>
      </c>
      <c r="N52" s="30">
        <v>100</v>
      </c>
      <c r="O52" s="29">
        <v>0</v>
      </c>
      <c r="P52" s="30">
        <f t="shared" si="11"/>
        <v>600</v>
      </c>
      <c r="Q52" s="68"/>
    </row>
    <row r="53" spans="1:17" ht="18.75">
      <c r="A53" s="63">
        <v>39</v>
      </c>
      <c r="B53" s="64" t="s">
        <v>106</v>
      </c>
      <c r="C53" s="65">
        <v>250</v>
      </c>
      <c r="D53" s="66">
        <v>100.102</v>
      </c>
      <c r="E53" s="67">
        <v>95.299000000000007</v>
      </c>
      <c r="F53" s="67" t="s">
        <v>103</v>
      </c>
      <c r="G53" s="26" t="s">
        <v>88</v>
      </c>
      <c r="H53" s="26">
        <v>82.994</v>
      </c>
      <c r="I53" s="26">
        <v>82.94</v>
      </c>
      <c r="J53" s="26"/>
      <c r="K53" s="26"/>
      <c r="L53" s="27">
        <f>K53+I53</f>
        <v>82.94</v>
      </c>
      <c r="M53" s="27">
        <f t="shared" si="0"/>
        <v>12.359000000000009</v>
      </c>
      <c r="N53" s="30">
        <v>100</v>
      </c>
      <c r="O53" s="29">
        <v>0</v>
      </c>
      <c r="P53" s="30">
        <f>C53</f>
        <v>250</v>
      </c>
      <c r="Q53" s="68"/>
    </row>
    <row r="54" spans="1:17" ht="18.75">
      <c r="A54" s="63">
        <v>40</v>
      </c>
      <c r="B54" s="64" t="s">
        <v>107</v>
      </c>
      <c r="C54" s="65">
        <v>200</v>
      </c>
      <c r="D54" s="66">
        <v>96.84</v>
      </c>
      <c r="E54" s="67">
        <v>91.638000000000005</v>
      </c>
      <c r="F54" s="67" t="s">
        <v>103</v>
      </c>
      <c r="G54" s="26" t="s">
        <v>88</v>
      </c>
      <c r="H54" s="26">
        <v>80.814999999999998</v>
      </c>
      <c r="I54" s="26">
        <v>80.55</v>
      </c>
      <c r="J54" s="26"/>
      <c r="K54" s="26"/>
      <c r="L54" s="27">
        <f>K54+I54</f>
        <v>80.55</v>
      </c>
      <c r="M54" s="27">
        <f t="shared" si="0"/>
        <v>11.088000000000008</v>
      </c>
      <c r="N54" s="30">
        <v>100</v>
      </c>
      <c r="O54" s="29">
        <v>0</v>
      </c>
      <c r="P54" s="30">
        <f>C54</f>
        <v>200</v>
      </c>
      <c r="Q54" s="68"/>
    </row>
    <row r="55" spans="1:17" ht="18.75">
      <c r="A55" s="63">
        <v>41</v>
      </c>
      <c r="B55" s="64" t="s">
        <v>108</v>
      </c>
      <c r="C55" s="65">
        <v>250</v>
      </c>
      <c r="D55" s="66">
        <v>79.522999999999996</v>
      </c>
      <c r="E55" s="67">
        <v>76.45</v>
      </c>
      <c r="F55" s="67" t="s">
        <v>103</v>
      </c>
      <c r="G55" s="26" t="s">
        <v>100</v>
      </c>
      <c r="H55" s="26">
        <v>72.442999999999998</v>
      </c>
      <c r="I55" s="26">
        <v>72.2</v>
      </c>
      <c r="J55" s="26"/>
      <c r="K55" s="26"/>
      <c r="L55" s="27">
        <f t="shared" si="9"/>
        <v>72.2</v>
      </c>
      <c r="M55" s="27">
        <f t="shared" si="0"/>
        <v>4.25</v>
      </c>
      <c r="N55" s="30">
        <v>100</v>
      </c>
      <c r="O55" s="29">
        <v>0</v>
      </c>
      <c r="P55" s="30">
        <f t="shared" si="11"/>
        <v>250</v>
      </c>
      <c r="Q55" s="68"/>
    </row>
    <row r="56" spans="1:17" ht="18.75">
      <c r="A56" s="63">
        <v>42</v>
      </c>
      <c r="B56" s="64" t="s">
        <v>109</v>
      </c>
      <c r="C56" s="65">
        <v>200</v>
      </c>
      <c r="D56" s="66">
        <v>55.32</v>
      </c>
      <c r="E56" s="67">
        <v>44.889000000000003</v>
      </c>
      <c r="F56" s="67" t="s">
        <v>103</v>
      </c>
      <c r="G56" s="26" t="s">
        <v>100</v>
      </c>
      <c r="H56" s="26">
        <v>42.644999999999996</v>
      </c>
      <c r="I56" s="26">
        <v>42.44</v>
      </c>
      <c r="J56" s="26"/>
      <c r="K56" s="26"/>
      <c r="L56" s="27">
        <f>K56+I56</f>
        <v>42.44</v>
      </c>
      <c r="M56" s="27">
        <f t="shared" si="0"/>
        <v>2.4490000000000052</v>
      </c>
      <c r="N56" s="30">
        <v>100</v>
      </c>
      <c r="O56" s="29">
        <v>0</v>
      </c>
      <c r="P56" s="30">
        <f>C56</f>
        <v>200</v>
      </c>
      <c r="Q56" s="68"/>
    </row>
    <row r="57" spans="1:17" ht="18.75">
      <c r="A57" s="63">
        <v>43</v>
      </c>
      <c r="B57" s="64" t="s">
        <v>110</v>
      </c>
      <c r="C57" s="65">
        <v>200</v>
      </c>
      <c r="D57" s="66">
        <v>52.661999999999999</v>
      </c>
      <c r="E57" s="67">
        <v>42.415999999999997</v>
      </c>
      <c r="F57" s="67" t="s">
        <v>103</v>
      </c>
      <c r="G57" s="26" t="s">
        <v>100</v>
      </c>
      <c r="H57" s="26">
        <v>33.786000000000001</v>
      </c>
      <c r="I57" s="26">
        <v>33.761000000000003</v>
      </c>
      <c r="J57" s="26"/>
      <c r="K57" s="26"/>
      <c r="L57" s="27">
        <f t="shared" si="9"/>
        <v>33.761000000000003</v>
      </c>
      <c r="M57" s="27">
        <f t="shared" si="0"/>
        <v>8.654999999999994</v>
      </c>
      <c r="N57" s="30">
        <v>100</v>
      </c>
      <c r="O57" s="29">
        <v>0</v>
      </c>
      <c r="P57" s="30">
        <f t="shared" si="11"/>
        <v>200</v>
      </c>
      <c r="Q57" s="68"/>
    </row>
    <row r="58" spans="1:17" ht="18.75">
      <c r="A58" s="63">
        <v>44</v>
      </c>
      <c r="B58" s="64" t="s">
        <v>111</v>
      </c>
      <c r="C58" s="65">
        <v>180</v>
      </c>
      <c r="D58" s="66">
        <v>46.072000000000003</v>
      </c>
      <c r="E58" s="67">
        <v>36.036999999999999</v>
      </c>
      <c r="F58" s="67" t="s">
        <v>103</v>
      </c>
      <c r="G58" s="26" t="s">
        <v>100</v>
      </c>
      <c r="H58" s="26">
        <v>31.435000000000002</v>
      </c>
      <c r="I58" s="26">
        <v>31.426000000000002</v>
      </c>
      <c r="J58" s="26"/>
      <c r="K58" s="26"/>
      <c r="L58" s="27">
        <f t="shared" si="9"/>
        <v>31.426000000000002</v>
      </c>
      <c r="M58" s="27">
        <f t="shared" si="0"/>
        <v>4.6109999999999971</v>
      </c>
      <c r="N58" s="30">
        <v>100</v>
      </c>
      <c r="O58" s="29">
        <v>0</v>
      </c>
      <c r="P58" s="30">
        <f t="shared" si="11"/>
        <v>180</v>
      </c>
      <c r="Q58" s="68"/>
    </row>
    <row r="59" spans="1:17" ht="18.75">
      <c r="A59" s="63">
        <v>45</v>
      </c>
      <c r="B59" s="64" t="s">
        <v>112</v>
      </c>
      <c r="C59" s="65">
        <v>240</v>
      </c>
      <c r="D59" s="66">
        <v>117.76</v>
      </c>
      <c r="E59" s="67">
        <v>108.9533</v>
      </c>
      <c r="F59" s="67" t="s">
        <v>103</v>
      </c>
      <c r="G59" s="26" t="s">
        <v>72</v>
      </c>
      <c r="H59" s="26">
        <v>108.953</v>
      </c>
      <c r="I59" s="26">
        <v>102.63</v>
      </c>
      <c r="J59" s="26"/>
      <c r="K59" s="26"/>
      <c r="L59" s="27">
        <f>K59+I59</f>
        <v>102.63</v>
      </c>
      <c r="M59" s="27">
        <f t="shared" si="0"/>
        <v>6.3233000000000033</v>
      </c>
      <c r="N59" s="30">
        <v>100</v>
      </c>
      <c r="O59" s="29">
        <v>0</v>
      </c>
      <c r="P59" s="30">
        <f>C59</f>
        <v>240</v>
      </c>
      <c r="Q59" s="68"/>
    </row>
    <row r="60" spans="1:17" ht="18.75">
      <c r="A60" s="63">
        <v>46</v>
      </c>
      <c r="B60" s="64" t="s">
        <v>113</v>
      </c>
      <c r="C60" s="65">
        <v>500</v>
      </c>
      <c r="D60" s="66">
        <v>226.9</v>
      </c>
      <c r="E60" s="67">
        <v>207.99100000000001</v>
      </c>
      <c r="F60" s="67" t="s">
        <v>103</v>
      </c>
      <c r="G60" s="26" t="s">
        <v>114</v>
      </c>
      <c r="H60" s="26">
        <v>207.99099999999999</v>
      </c>
      <c r="I60" s="26">
        <v>180.75</v>
      </c>
      <c r="J60" s="26"/>
      <c r="K60" s="26"/>
      <c r="L60" s="27">
        <f t="shared" si="9"/>
        <v>180.75</v>
      </c>
      <c r="M60" s="27">
        <f t="shared" si="0"/>
        <v>27.241000000000014</v>
      </c>
      <c r="N60" s="30">
        <v>100</v>
      </c>
      <c r="O60" s="29">
        <v>0</v>
      </c>
      <c r="P60" s="30">
        <f t="shared" si="11"/>
        <v>500</v>
      </c>
      <c r="Q60" s="68"/>
    </row>
    <row r="61" spans="1:17" s="73" customFormat="1" ht="17.25">
      <c r="A61" s="69" t="s">
        <v>115</v>
      </c>
      <c r="B61" s="69"/>
      <c r="C61" s="70">
        <f>SUM(C29:C60)</f>
        <v>15120</v>
      </c>
      <c r="D61" s="70">
        <f t="shared" ref="D61:P61" si="12">SUM(D29:D60)</f>
        <v>6452.5519999999997</v>
      </c>
      <c r="E61" s="70">
        <f t="shared" si="12"/>
        <v>6012.0063</v>
      </c>
      <c r="F61" s="70"/>
      <c r="G61" s="70"/>
      <c r="H61" s="70">
        <f t="shared" si="12"/>
        <v>5387.7980000000016</v>
      </c>
      <c r="I61" s="70">
        <f t="shared" si="12"/>
        <v>5197.6019999999999</v>
      </c>
      <c r="J61" s="71">
        <f t="shared" si="12"/>
        <v>367</v>
      </c>
      <c r="K61" s="70">
        <f t="shared" si="12"/>
        <v>267.21000000000004</v>
      </c>
      <c r="L61" s="70">
        <f t="shared" si="12"/>
        <v>5464.8119999999999</v>
      </c>
      <c r="M61" s="70">
        <f t="shared" si="12"/>
        <v>547.19430000000011</v>
      </c>
      <c r="N61" s="70">
        <f t="shared" si="12"/>
        <v>3171</v>
      </c>
      <c r="O61" s="70">
        <f t="shared" si="12"/>
        <v>147.8069999999999</v>
      </c>
      <c r="P61" s="70">
        <f t="shared" si="12"/>
        <v>15120</v>
      </c>
      <c r="Q61" s="72"/>
    </row>
    <row r="62" spans="1:17" s="19" customFormat="1" ht="17.25">
      <c r="A62" s="13" t="s">
        <v>116</v>
      </c>
      <c r="B62" s="13"/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7"/>
      <c r="P62" s="17"/>
      <c r="Q62" s="62"/>
    </row>
    <row r="63" spans="1:17" s="75" customFormat="1" ht="17.25">
      <c r="A63" s="20">
        <v>47</v>
      </c>
      <c r="B63" s="21" t="s">
        <v>117</v>
      </c>
      <c r="C63" s="22">
        <v>140</v>
      </c>
      <c r="D63" s="23">
        <v>38.76</v>
      </c>
      <c r="E63" s="67">
        <v>30.802</v>
      </c>
      <c r="F63" s="67" t="s">
        <v>118</v>
      </c>
      <c r="G63" s="25" t="s">
        <v>119</v>
      </c>
      <c r="H63" s="25">
        <v>16.420000000000002</v>
      </c>
      <c r="I63" s="25">
        <v>14.52</v>
      </c>
      <c r="J63" s="67">
        <v>9</v>
      </c>
      <c r="K63" s="25">
        <v>6.93</v>
      </c>
      <c r="L63" s="27">
        <f t="shared" si="9"/>
        <v>21.45</v>
      </c>
      <c r="M63" s="27">
        <f t="shared" si="0"/>
        <v>9.3520000000000003</v>
      </c>
      <c r="N63" s="30">
        <v>90</v>
      </c>
      <c r="O63" s="27">
        <f t="shared" ref="O63:O127" si="13">E63-L63</f>
        <v>9.3520000000000003</v>
      </c>
      <c r="P63" s="30">
        <f t="shared" ref="P63:P79" si="14">C63</f>
        <v>140</v>
      </c>
      <c r="Q63" s="74"/>
    </row>
    <row r="64" spans="1:17" s="75" customFormat="1" ht="17.25">
      <c r="A64" s="20">
        <v>48</v>
      </c>
      <c r="B64" s="21" t="s">
        <v>120</v>
      </c>
      <c r="C64" s="22">
        <v>180</v>
      </c>
      <c r="D64" s="23">
        <v>67.23</v>
      </c>
      <c r="E64" s="67">
        <v>53.225000000000001</v>
      </c>
      <c r="F64" s="67" t="s">
        <v>121</v>
      </c>
      <c r="G64" s="25" t="s">
        <v>122</v>
      </c>
      <c r="H64" s="25">
        <v>26.48</v>
      </c>
      <c r="I64" s="25">
        <v>17.88</v>
      </c>
      <c r="J64" s="67">
        <v>34</v>
      </c>
      <c r="K64" s="25">
        <v>11.07</v>
      </c>
      <c r="L64" s="27">
        <f t="shared" si="9"/>
        <v>28.95</v>
      </c>
      <c r="M64" s="27">
        <f t="shared" si="0"/>
        <v>24.275000000000002</v>
      </c>
      <c r="N64" s="30">
        <v>85</v>
      </c>
      <c r="O64" s="27">
        <f t="shared" si="13"/>
        <v>24.275000000000002</v>
      </c>
      <c r="P64" s="30">
        <f t="shared" si="14"/>
        <v>180</v>
      </c>
      <c r="Q64" s="74"/>
    </row>
    <row r="65" spans="1:17" s="75" customFormat="1" ht="17.25">
      <c r="A65" s="20">
        <v>49</v>
      </c>
      <c r="B65" s="76" t="s">
        <v>123</v>
      </c>
      <c r="C65" s="22">
        <v>180</v>
      </c>
      <c r="D65" s="23">
        <v>66.900000000000006</v>
      </c>
      <c r="E65" s="67">
        <v>41.259</v>
      </c>
      <c r="F65" s="67" t="s">
        <v>124</v>
      </c>
      <c r="G65" s="25" t="s">
        <v>125</v>
      </c>
      <c r="H65" s="25">
        <v>26.48</v>
      </c>
      <c r="I65" s="25">
        <v>23.93</v>
      </c>
      <c r="J65" s="67">
        <v>15</v>
      </c>
      <c r="K65" s="25">
        <v>14.69</v>
      </c>
      <c r="L65" s="27">
        <f t="shared" si="9"/>
        <v>38.619999999999997</v>
      </c>
      <c r="M65" s="27">
        <f t="shared" si="0"/>
        <v>2.6390000000000029</v>
      </c>
      <c r="N65" s="30">
        <v>90</v>
      </c>
      <c r="O65" s="27">
        <f t="shared" si="13"/>
        <v>2.6390000000000029</v>
      </c>
      <c r="P65" s="30">
        <f t="shared" si="14"/>
        <v>180</v>
      </c>
      <c r="Q65" s="74"/>
    </row>
    <row r="66" spans="1:17" s="75" customFormat="1" ht="17.25">
      <c r="A66" s="20">
        <v>50</v>
      </c>
      <c r="B66" s="21" t="s">
        <v>126</v>
      </c>
      <c r="C66" s="22">
        <v>180</v>
      </c>
      <c r="D66" s="23">
        <v>52.15</v>
      </c>
      <c r="E66" s="67">
        <v>52.313000000000002</v>
      </c>
      <c r="F66" s="67" t="s">
        <v>127</v>
      </c>
      <c r="G66" s="25" t="s">
        <v>119</v>
      </c>
      <c r="H66" s="25">
        <v>24.5</v>
      </c>
      <c r="I66" s="25">
        <v>11.75</v>
      </c>
      <c r="J66" s="67">
        <v>18.5</v>
      </c>
      <c r="K66" s="25">
        <v>15.9</v>
      </c>
      <c r="L66" s="27">
        <f t="shared" si="9"/>
        <v>27.65</v>
      </c>
      <c r="M66" s="27">
        <f t="shared" si="0"/>
        <v>24.663000000000004</v>
      </c>
      <c r="N66" s="30">
        <v>75</v>
      </c>
      <c r="O66" s="27">
        <f t="shared" si="13"/>
        <v>24.663000000000004</v>
      </c>
      <c r="P66" s="30">
        <f t="shared" si="14"/>
        <v>180</v>
      </c>
      <c r="Q66" s="74"/>
    </row>
    <row r="67" spans="1:17" s="75" customFormat="1" ht="17.25">
      <c r="A67" s="20">
        <v>51</v>
      </c>
      <c r="B67" s="21" t="s">
        <v>128</v>
      </c>
      <c r="C67" s="22">
        <v>180</v>
      </c>
      <c r="D67" s="23">
        <v>68.349999999999994</v>
      </c>
      <c r="E67" s="67">
        <v>54.338999999999999</v>
      </c>
      <c r="F67" s="67" t="s">
        <v>129</v>
      </c>
      <c r="G67" s="25" t="s">
        <v>119</v>
      </c>
      <c r="H67" s="25">
        <v>26.96</v>
      </c>
      <c r="I67" s="25">
        <v>26.96</v>
      </c>
      <c r="J67" s="67">
        <v>26.5</v>
      </c>
      <c r="K67" s="25">
        <v>5.31</v>
      </c>
      <c r="L67" s="27">
        <f>K67+I67</f>
        <v>32.270000000000003</v>
      </c>
      <c r="M67" s="27">
        <f t="shared" si="0"/>
        <v>22.068999999999996</v>
      </c>
      <c r="N67" s="30">
        <v>50</v>
      </c>
      <c r="O67" s="27">
        <f t="shared" si="13"/>
        <v>22.068999999999996</v>
      </c>
      <c r="P67" s="30">
        <f t="shared" si="14"/>
        <v>180</v>
      </c>
      <c r="Q67" s="74"/>
    </row>
    <row r="68" spans="1:17" s="75" customFormat="1" ht="17.25">
      <c r="A68" s="20">
        <v>52</v>
      </c>
      <c r="B68" s="21" t="s">
        <v>130</v>
      </c>
      <c r="C68" s="22">
        <v>150</v>
      </c>
      <c r="D68" s="23">
        <v>48.94</v>
      </c>
      <c r="E68" s="67">
        <v>40.100999999999999</v>
      </c>
      <c r="F68" s="67" t="s">
        <v>131</v>
      </c>
      <c r="G68" s="25" t="s">
        <v>119</v>
      </c>
      <c r="H68" s="25">
        <v>21.28</v>
      </c>
      <c r="I68" s="25">
        <v>21.28</v>
      </c>
      <c r="J68" s="67">
        <v>10</v>
      </c>
      <c r="K68" s="25">
        <v>15.47</v>
      </c>
      <c r="L68" s="27">
        <f t="shared" si="9"/>
        <v>36.75</v>
      </c>
      <c r="M68" s="27">
        <f t="shared" si="0"/>
        <v>3.3509999999999991</v>
      </c>
      <c r="N68" s="30">
        <v>90</v>
      </c>
      <c r="O68" s="27">
        <f t="shared" si="13"/>
        <v>3.3509999999999991</v>
      </c>
      <c r="P68" s="30">
        <f t="shared" si="14"/>
        <v>150</v>
      </c>
      <c r="Q68" s="74"/>
    </row>
    <row r="69" spans="1:17" s="75" customFormat="1" ht="33">
      <c r="A69" s="20">
        <v>53</v>
      </c>
      <c r="B69" s="21" t="s">
        <v>132</v>
      </c>
      <c r="C69" s="22">
        <v>160</v>
      </c>
      <c r="D69" s="23">
        <v>66.510000000000005</v>
      </c>
      <c r="E69" s="67">
        <v>53.308999999999997</v>
      </c>
      <c r="F69" s="67" t="s">
        <v>133</v>
      </c>
      <c r="G69" s="25" t="s">
        <v>134</v>
      </c>
      <c r="H69" s="25">
        <v>22.26</v>
      </c>
      <c r="I69" s="25">
        <v>0</v>
      </c>
      <c r="J69" s="67">
        <v>0</v>
      </c>
      <c r="K69" s="25">
        <v>0</v>
      </c>
      <c r="L69" s="27">
        <f t="shared" si="9"/>
        <v>0</v>
      </c>
      <c r="M69" s="27">
        <f t="shared" si="0"/>
        <v>53.308999999999997</v>
      </c>
      <c r="N69" s="30">
        <v>0</v>
      </c>
      <c r="O69" s="27">
        <f t="shared" si="13"/>
        <v>53.308999999999997</v>
      </c>
      <c r="P69" s="30"/>
      <c r="Q69" s="77" t="s">
        <v>135</v>
      </c>
    </row>
    <row r="70" spans="1:17" s="75" customFormat="1" ht="17.25">
      <c r="A70" s="20">
        <v>54</v>
      </c>
      <c r="B70" s="21" t="s">
        <v>136</v>
      </c>
      <c r="C70" s="22">
        <v>160</v>
      </c>
      <c r="D70" s="23">
        <v>67.260000000000005</v>
      </c>
      <c r="E70" s="67">
        <v>53.545000000000002</v>
      </c>
      <c r="F70" s="67" t="s">
        <v>137</v>
      </c>
      <c r="G70" s="25" t="s">
        <v>119</v>
      </c>
      <c r="H70" s="25">
        <v>26.72</v>
      </c>
      <c r="I70" s="25">
        <v>21.29</v>
      </c>
      <c r="J70" s="67">
        <v>22.5</v>
      </c>
      <c r="K70" s="25">
        <v>24.86</v>
      </c>
      <c r="L70" s="27">
        <f t="shared" si="9"/>
        <v>46.15</v>
      </c>
      <c r="M70" s="27">
        <f t="shared" si="0"/>
        <v>7.3950000000000031</v>
      </c>
      <c r="N70" s="30">
        <v>95</v>
      </c>
      <c r="O70" s="27">
        <f t="shared" si="13"/>
        <v>7.3950000000000031</v>
      </c>
      <c r="P70" s="30">
        <f t="shared" si="14"/>
        <v>160</v>
      </c>
      <c r="Q70" s="74"/>
    </row>
    <row r="71" spans="1:17" s="75" customFormat="1" ht="17.25">
      <c r="A71" s="20">
        <v>55</v>
      </c>
      <c r="B71" s="21" t="s">
        <v>138</v>
      </c>
      <c r="C71" s="22">
        <v>200</v>
      </c>
      <c r="D71" s="23">
        <v>59.67</v>
      </c>
      <c r="E71" s="67">
        <v>48.256</v>
      </c>
      <c r="F71" s="67" t="s">
        <v>139</v>
      </c>
      <c r="G71" s="25" t="s">
        <v>119</v>
      </c>
      <c r="H71" s="25">
        <v>26.48</v>
      </c>
      <c r="I71" s="25">
        <v>26.47</v>
      </c>
      <c r="J71" s="67">
        <v>21.5</v>
      </c>
      <c r="K71" s="25">
        <v>0</v>
      </c>
      <c r="L71" s="27">
        <f>K71+I71</f>
        <v>26.47</v>
      </c>
      <c r="M71" s="27">
        <f t="shared" si="0"/>
        <v>21.786000000000001</v>
      </c>
      <c r="N71" s="30">
        <v>75</v>
      </c>
      <c r="O71" s="27">
        <f>E71-L71</f>
        <v>21.786000000000001</v>
      </c>
      <c r="P71" s="30">
        <f>C71</f>
        <v>200</v>
      </c>
      <c r="Q71" s="74"/>
    </row>
    <row r="72" spans="1:17" s="75" customFormat="1" ht="17.25">
      <c r="A72" s="20">
        <v>56</v>
      </c>
      <c r="B72" s="21" t="s">
        <v>140</v>
      </c>
      <c r="C72" s="22">
        <v>300</v>
      </c>
      <c r="D72" s="23">
        <v>62.54</v>
      </c>
      <c r="E72" s="67">
        <v>49.155999999999999</v>
      </c>
      <c r="F72" s="67" t="s">
        <v>141</v>
      </c>
      <c r="G72" s="25" t="s">
        <v>122</v>
      </c>
      <c r="H72" s="25">
        <v>24.74</v>
      </c>
      <c r="I72" s="25">
        <v>24.74</v>
      </c>
      <c r="J72" s="67">
        <v>12.5</v>
      </c>
      <c r="K72" s="25">
        <v>21.85</v>
      </c>
      <c r="L72" s="27">
        <f t="shared" ref="L72:L146" si="15">K72+I72</f>
        <v>46.59</v>
      </c>
      <c r="M72" s="27">
        <f t="shared" ref="M72:M127" si="16">E72-L72</f>
        <v>2.5659999999999954</v>
      </c>
      <c r="N72" s="30">
        <v>92</v>
      </c>
      <c r="O72" s="27">
        <f t="shared" si="13"/>
        <v>2.5659999999999954</v>
      </c>
      <c r="P72" s="30">
        <f t="shared" si="14"/>
        <v>300</v>
      </c>
      <c r="Q72" s="74"/>
    </row>
    <row r="73" spans="1:17" s="75" customFormat="1" ht="17.25">
      <c r="A73" s="20">
        <v>57</v>
      </c>
      <c r="B73" s="21" t="s">
        <v>142</v>
      </c>
      <c r="C73" s="22">
        <v>200</v>
      </c>
      <c r="D73" s="23">
        <v>30.96</v>
      </c>
      <c r="E73" s="67">
        <v>24.114999999999998</v>
      </c>
      <c r="F73" s="67" t="s">
        <v>143</v>
      </c>
      <c r="G73" s="25" t="s">
        <v>119</v>
      </c>
      <c r="H73" s="25">
        <v>12.12</v>
      </c>
      <c r="I73" s="25">
        <v>12.12</v>
      </c>
      <c r="J73" s="67">
        <v>11.5</v>
      </c>
      <c r="K73" s="25">
        <v>7.36</v>
      </c>
      <c r="L73" s="27">
        <f t="shared" si="15"/>
        <v>19.48</v>
      </c>
      <c r="M73" s="27">
        <f t="shared" si="16"/>
        <v>4.634999999999998</v>
      </c>
      <c r="N73" s="30">
        <v>92</v>
      </c>
      <c r="O73" s="27">
        <f t="shared" si="13"/>
        <v>4.634999999999998</v>
      </c>
      <c r="P73" s="30">
        <f t="shared" si="14"/>
        <v>200</v>
      </c>
      <c r="Q73" s="74"/>
    </row>
    <row r="74" spans="1:17" s="75" customFormat="1" ht="17.25">
      <c r="A74" s="20">
        <v>58</v>
      </c>
      <c r="B74" s="21" t="s">
        <v>144</v>
      </c>
      <c r="C74" s="22">
        <v>230</v>
      </c>
      <c r="D74" s="23">
        <v>62.82</v>
      </c>
      <c r="E74" s="67">
        <v>50.116999999999997</v>
      </c>
      <c r="F74" s="67" t="s">
        <v>145</v>
      </c>
      <c r="G74" s="25" t="s">
        <v>146</v>
      </c>
      <c r="H74" s="25">
        <v>24.74</v>
      </c>
      <c r="I74" s="25">
        <v>24.74</v>
      </c>
      <c r="J74" s="67">
        <v>13</v>
      </c>
      <c r="K74" s="25">
        <v>12.74</v>
      </c>
      <c r="L74" s="27">
        <f t="shared" si="15"/>
        <v>37.479999999999997</v>
      </c>
      <c r="M74" s="27">
        <f t="shared" si="16"/>
        <v>12.637</v>
      </c>
      <c r="N74" s="30">
        <v>85</v>
      </c>
      <c r="O74" s="27">
        <f t="shared" si="13"/>
        <v>12.637</v>
      </c>
      <c r="P74" s="30">
        <f t="shared" si="14"/>
        <v>230</v>
      </c>
      <c r="Q74" s="74"/>
    </row>
    <row r="75" spans="1:17" s="75" customFormat="1" ht="17.25">
      <c r="A75" s="20">
        <v>59</v>
      </c>
      <c r="B75" s="21" t="s">
        <v>147</v>
      </c>
      <c r="C75" s="22">
        <v>240</v>
      </c>
      <c r="D75" s="23">
        <v>50.47</v>
      </c>
      <c r="E75" s="67">
        <v>40.133000000000003</v>
      </c>
      <c r="F75" s="67" t="s">
        <v>148</v>
      </c>
      <c r="G75" s="25" t="s">
        <v>119</v>
      </c>
      <c r="H75" s="25">
        <v>20.04</v>
      </c>
      <c r="I75" s="25">
        <v>14.83</v>
      </c>
      <c r="J75" s="67">
        <v>24.5</v>
      </c>
      <c r="K75" s="25">
        <v>7.11</v>
      </c>
      <c r="L75" s="27">
        <f t="shared" si="15"/>
        <v>21.94</v>
      </c>
      <c r="M75" s="27">
        <f t="shared" si="16"/>
        <v>18.193000000000001</v>
      </c>
      <c r="N75" s="30">
        <v>75</v>
      </c>
      <c r="O75" s="27">
        <f t="shared" si="13"/>
        <v>18.193000000000001</v>
      </c>
      <c r="P75" s="30">
        <f t="shared" si="14"/>
        <v>240</v>
      </c>
      <c r="Q75" s="77"/>
    </row>
    <row r="76" spans="1:17" s="75" customFormat="1" ht="17.25">
      <c r="A76" s="20">
        <v>60</v>
      </c>
      <c r="B76" s="21" t="s">
        <v>149</v>
      </c>
      <c r="C76" s="22">
        <v>300</v>
      </c>
      <c r="D76" s="23">
        <v>56.18</v>
      </c>
      <c r="E76" s="67">
        <v>45.005000000000003</v>
      </c>
      <c r="F76" s="67" t="s">
        <v>150</v>
      </c>
      <c r="G76" s="25" t="s">
        <v>146</v>
      </c>
      <c r="H76" s="25">
        <v>26.22</v>
      </c>
      <c r="I76" s="25">
        <v>17.760000000000002</v>
      </c>
      <c r="J76" s="67">
        <v>26.5</v>
      </c>
      <c r="K76" s="25">
        <v>13.62</v>
      </c>
      <c r="L76" s="27">
        <f t="shared" si="15"/>
        <v>31.380000000000003</v>
      </c>
      <c r="M76" s="27">
        <f t="shared" si="16"/>
        <v>13.625</v>
      </c>
      <c r="N76" s="30">
        <v>95</v>
      </c>
      <c r="O76" s="27">
        <f t="shared" si="13"/>
        <v>13.625</v>
      </c>
      <c r="P76" s="30">
        <f t="shared" si="14"/>
        <v>300</v>
      </c>
      <c r="Q76" s="77"/>
    </row>
    <row r="77" spans="1:17" s="75" customFormat="1" ht="17.25">
      <c r="A77" s="20">
        <v>61</v>
      </c>
      <c r="B77" s="21" t="s">
        <v>151</v>
      </c>
      <c r="C77" s="22">
        <v>250</v>
      </c>
      <c r="D77" s="23">
        <v>71.260000000000005</v>
      </c>
      <c r="E77" s="67">
        <v>56.395000000000003</v>
      </c>
      <c r="F77" s="67" t="s">
        <v>152</v>
      </c>
      <c r="G77" s="25" t="s">
        <v>119</v>
      </c>
      <c r="H77" s="25">
        <v>27.06</v>
      </c>
      <c r="I77" s="25">
        <v>19.77</v>
      </c>
      <c r="J77" s="67">
        <v>35.5</v>
      </c>
      <c r="K77" s="25">
        <v>7.89</v>
      </c>
      <c r="L77" s="27">
        <f t="shared" si="15"/>
        <v>27.66</v>
      </c>
      <c r="M77" s="27">
        <f t="shared" si="16"/>
        <v>28.735000000000003</v>
      </c>
      <c r="N77" s="30">
        <v>80</v>
      </c>
      <c r="O77" s="27">
        <f t="shared" si="13"/>
        <v>28.735000000000003</v>
      </c>
      <c r="P77" s="30">
        <f t="shared" si="14"/>
        <v>250</v>
      </c>
      <c r="Q77" s="77"/>
    </row>
    <row r="78" spans="1:17" ht="17.25">
      <c r="A78" s="20">
        <v>62</v>
      </c>
      <c r="B78" s="21" t="s">
        <v>153</v>
      </c>
      <c r="C78" s="22">
        <v>220</v>
      </c>
      <c r="D78" s="23">
        <v>67.790000000000006</v>
      </c>
      <c r="E78" s="67">
        <v>54.838000000000001</v>
      </c>
      <c r="F78" s="67" t="s">
        <v>154</v>
      </c>
      <c r="G78" s="25" t="s">
        <v>119</v>
      </c>
      <c r="H78" s="25">
        <v>26.72</v>
      </c>
      <c r="I78" s="25">
        <v>18.59</v>
      </c>
      <c r="J78" s="67">
        <v>35</v>
      </c>
      <c r="K78" s="25">
        <v>17.690000000000001</v>
      </c>
      <c r="L78" s="27">
        <f>K78+I78</f>
        <v>36.28</v>
      </c>
      <c r="M78" s="27">
        <f t="shared" si="16"/>
        <v>18.558</v>
      </c>
      <c r="N78" s="30">
        <v>75</v>
      </c>
      <c r="O78" s="27">
        <f>E78-L78</f>
        <v>18.558</v>
      </c>
      <c r="P78" s="30">
        <f>C78</f>
        <v>220</v>
      </c>
      <c r="Q78" s="74"/>
    </row>
    <row r="79" spans="1:17" s="75" customFormat="1" ht="17.25">
      <c r="A79" s="20">
        <v>63</v>
      </c>
      <c r="B79" s="21" t="s">
        <v>155</v>
      </c>
      <c r="C79" s="22">
        <v>200</v>
      </c>
      <c r="D79" s="23">
        <v>52.21</v>
      </c>
      <c r="E79" s="67">
        <v>41.609000000000002</v>
      </c>
      <c r="F79" s="67" t="s">
        <v>156</v>
      </c>
      <c r="G79" s="25" t="s">
        <v>119</v>
      </c>
      <c r="H79" s="25">
        <v>20.78</v>
      </c>
      <c r="I79" s="25">
        <v>19.16</v>
      </c>
      <c r="J79" s="67">
        <v>11.5</v>
      </c>
      <c r="K79" s="25">
        <v>6.42</v>
      </c>
      <c r="L79" s="27">
        <f t="shared" si="15"/>
        <v>25.58</v>
      </c>
      <c r="M79" s="27">
        <f t="shared" si="16"/>
        <v>16.029000000000003</v>
      </c>
      <c r="N79" s="30">
        <v>85</v>
      </c>
      <c r="O79" s="27">
        <f t="shared" si="13"/>
        <v>16.029000000000003</v>
      </c>
      <c r="P79" s="30">
        <f t="shared" si="14"/>
        <v>200</v>
      </c>
      <c r="Q79" s="77"/>
    </row>
    <row r="80" spans="1:17" s="48" customFormat="1" ht="17.25">
      <c r="A80" s="45" t="s">
        <v>157</v>
      </c>
      <c r="B80" s="45"/>
      <c r="C80" s="46">
        <f>SUM(C63:C79)</f>
        <v>3470</v>
      </c>
      <c r="D80" s="78">
        <f>SUM(D63:D79)</f>
        <v>990</v>
      </c>
      <c r="E80" s="78">
        <f>SUM(E63:E79)</f>
        <v>788.51700000000005</v>
      </c>
      <c r="F80" s="78"/>
      <c r="G80" s="78"/>
      <c r="H80" s="78">
        <f t="shared" ref="H80:M80" si="17">SUM(H63:H79)</f>
        <v>400</v>
      </c>
      <c r="I80" s="78">
        <f t="shared" si="17"/>
        <v>315.79000000000002</v>
      </c>
      <c r="J80" s="78">
        <f t="shared" si="17"/>
        <v>327</v>
      </c>
      <c r="K80" s="78">
        <f t="shared" si="17"/>
        <v>188.91</v>
      </c>
      <c r="L80" s="78">
        <f t="shared" si="17"/>
        <v>504.7</v>
      </c>
      <c r="M80" s="78">
        <f t="shared" si="17"/>
        <v>283.81700000000006</v>
      </c>
      <c r="N80" s="78"/>
      <c r="O80" s="78">
        <f>SUM(O63:O79)</f>
        <v>283.81700000000006</v>
      </c>
      <c r="P80" s="79">
        <f>SUM(P63:P79)</f>
        <v>3310</v>
      </c>
      <c r="Q80" s="79"/>
    </row>
    <row r="81" spans="1:17" s="83" customFormat="1" ht="17.25">
      <c r="A81" s="80">
        <v>64</v>
      </c>
      <c r="B81" s="21" t="s">
        <v>158</v>
      </c>
      <c r="C81" s="22">
        <v>270</v>
      </c>
      <c r="D81" s="23">
        <v>88.68</v>
      </c>
      <c r="E81" s="67">
        <f>D81</f>
        <v>88.68</v>
      </c>
      <c r="F81" s="67" t="s">
        <v>159</v>
      </c>
      <c r="G81" s="25" t="s">
        <v>160</v>
      </c>
      <c r="H81" s="25">
        <v>0</v>
      </c>
      <c r="I81" s="25">
        <v>0</v>
      </c>
      <c r="J81" s="67">
        <v>30.51</v>
      </c>
      <c r="K81" s="25">
        <v>33.520000000000003</v>
      </c>
      <c r="L81" s="81">
        <f t="shared" si="15"/>
        <v>33.520000000000003</v>
      </c>
      <c r="M81" s="27">
        <f t="shared" si="16"/>
        <v>55.160000000000004</v>
      </c>
      <c r="N81" s="30">
        <v>65</v>
      </c>
      <c r="O81" s="27">
        <f t="shared" si="13"/>
        <v>55.160000000000004</v>
      </c>
      <c r="P81" s="30">
        <v>230</v>
      </c>
      <c r="Q81" s="82" t="s">
        <v>161</v>
      </c>
    </row>
    <row r="82" spans="1:17" s="83" customFormat="1" ht="17.25">
      <c r="A82" s="80">
        <v>65</v>
      </c>
      <c r="B82" s="21" t="s">
        <v>162</v>
      </c>
      <c r="C82" s="22">
        <v>400</v>
      </c>
      <c r="D82" s="23">
        <v>75.760000000000005</v>
      </c>
      <c r="E82" s="67">
        <f t="shared" ref="E82:E116" si="18">D82</f>
        <v>75.760000000000005</v>
      </c>
      <c r="F82" s="67" t="s">
        <v>163</v>
      </c>
      <c r="G82" s="25" t="s">
        <v>164</v>
      </c>
      <c r="H82" s="25">
        <v>0</v>
      </c>
      <c r="I82" s="25">
        <v>0</v>
      </c>
      <c r="J82" s="67">
        <v>30</v>
      </c>
      <c r="K82" s="25">
        <v>50</v>
      </c>
      <c r="L82" s="27">
        <f t="shared" si="15"/>
        <v>50</v>
      </c>
      <c r="M82" s="27">
        <f t="shared" si="16"/>
        <v>25.760000000000005</v>
      </c>
      <c r="N82" s="30">
        <v>80</v>
      </c>
      <c r="O82" s="27">
        <f t="shared" si="13"/>
        <v>25.760000000000005</v>
      </c>
      <c r="P82" s="30">
        <v>350</v>
      </c>
      <c r="Q82" s="84"/>
    </row>
    <row r="83" spans="1:17" s="83" customFormat="1" ht="17.25">
      <c r="A83" s="80">
        <v>66</v>
      </c>
      <c r="B83" s="21" t="s">
        <v>165</v>
      </c>
      <c r="C83" s="22">
        <v>250</v>
      </c>
      <c r="D83" s="23">
        <v>76.69</v>
      </c>
      <c r="E83" s="67">
        <f t="shared" si="18"/>
        <v>76.69</v>
      </c>
      <c r="F83" s="67" t="s">
        <v>166</v>
      </c>
      <c r="G83" s="25" t="s">
        <v>167</v>
      </c>
      <c r="H83" s="25">
        <v>0</v>
      </c>
      <c r="I83" s="25">
        <v>0</v>
      </c>
      <c r="J83" s="67">
        <v>30</v>
      </c>
      <c r="K83" s="25">
        <v>29.7</v>
      </c>
      <c r="L83" s="27">
        <f t="shared" si="15"/>
        <v>29.7</v>
      </c>
      <c r="M83" s="27">
        <f t="shared" si="16"/>
        <v>46.989999999999995</v>
      </c>
      <c r="N83" s="30">
        <v>65</v>
      </c>
      <c r="O83" s="27">
        <f t="shared" si="13"/>
        <v>46.989999999999995</v>
      </c>
      <c r="P83" s="30">
        <v>200</v>
      </c>
      <c r="Q83" s="84"/>
    </row>
    <row r="84" spans="1:17" s="83" customFormat="1" ht="17.25">
      <c r="A84" s="80">
        <v>67</v>
      </c>
      <c r="B84" s="21" t="s">
        <v>168</v>
      </c>
      <c r="C84" s="22">
        <v>230</v>
      </c>
      <c r="D84" s="23">
        <v>88.52</v>
      </c>
      <c r="E84" s="67">
        <f t="shared" si="18"/>
        <v>88.52</v>
      </c>
      <c r="F84" s="67" t="s">
        <v>169</v>
      </c>
      <c r="G84" s="25" t="s">
        <v>170</v>
      </c>
      <c r="H84" s="25">
        <v>0</v>
      </c>
      <c r="I84" s="25">
        <v>0</v>
      </c>
      <c r="J84" s="67">
        <v>34.56</v>
      </c>
      <c r="K84" s="25">
        <v>39.869999999999997</v>
      </c>
      <c r="L84" s="27">
        <f t="shared" si="15"/>
        <v>39.869999999999997</v>
      </c>
      <c r="M84" s="27">
        <f t="shared" si="16"/>
        <v>48.65</v>
      </c>
      <c r="N84" s="30">
        <v>80</v>
      </c>
      <c r="O84" s="27">
        <f t="shared" si="13"/>
        <v>48.65</v>
      </c>
      <c r="P84" s="30">
        <v>200</v>
      </c>
      <c r="Q84" s="84"/>
    </row>
    <row r="85" spans="1:17" s="83" customFormat="1" ht="17.25">
      <c r="A85" s="80">
        <v>68</v>
      </c>
      <c r="B85" s="21" t="s">
        <v>171</v>
      </c>
      <c r="C85" s="22">
        <v>200</v>
      </c>
      <c r="D85" s="23">
        <v>74.400000000000006</v>
      </c>
      <c r="E85" s="67">
        <f t="shared" si="18"/>
        <v>74.400000000000006</v>
      </c>
      <c r="F85" s="67" t="s">
        <v>172</v>
      </c>
      <c r="G85" s="25" t="s">
        <v>173</v>
      </c>
      <c r="H85" s="25">
        <v>0</v>
      </c>
      <c r="I85" s="25">
        <v>0</v>
      </c>
      <c r="J85" s="67">
        <v>29.06</v>
      </c>
      <c r="K85" s="25">
        <v>26.48</v>
      </c>
      <c r="L85" s="27">
        <f t="shared" si="15"/>
        <v>26.48</v>
      </c>
      <c r="M85" s="27">
        <f t="shared" si="16"/>
        <v>47.92</v>
      </c>
      <c r="N85" s="30">
        <v>50</v>
      </c>
      <c r="O85" s="27">
        <f t="shared" si="13"/>
        <v>47.92</v>
      </c>
      <c r="P85" s="30">
        <v>100</v>
      </c>
      <c r="Q85" s="84"/>
    </row>
    <row r="86" spans="1:17" s="83" customFormat="1" ht="17.25">
      <c r="A86" s="80">
        <v>69</v>
      </c>
      <c r="B86" s="21" t="s">
        <v>174</v>
      </c>
      <c r="C86" s="22">
        <v>260</v>
      </c>
      <c r="D86" s="23">
        <v>95.82</v>
      </c>
      <c r="E86" s="67">
        <f t="shared" si="18"/>
        <v>95.82</v>
      </c>
      <c r="F86" s="67" t="s">
        <v>175</v>
      </c>
      <c r="G86" s="25" t="s">
        <v>176</v>
      </c>
      <c r="H86" s="25">
        <v>0</v>
      </c>
      <c r="I86" s="25">
        <v>0</v>
      </c>
      <c r="J86" s="67">
        <v>37.49</v>
      </c>
      <c r="K86" s="25">
        <v>5.38</v>
      </c>
      <c r="L86" s="27">
        <f t="shared" si="15"/>
        <v>5.38</v>
      </c>
      <c r="M86" s="27">
        <f t="shared" si="16"/>
        <v>90.44</v>
      </c>
      <c r="N86" s="30">
        <v>20</v>
      </c>
      <c r="O86" s="27">
        <f t="shared" si="13"/>
        <v>90.44</v>
      </c>
      <c r="P86" s="30">
        <v>0</v>
      </c>
      <c r="Q86" s="84"/>
    </row>
    <row r="87" spans="1:17" s="83" customFormat="1" ht="17.25">
      <c r="A87" s="80">
        <v>70</v>
      </c>
      <c r="B87" s="21" t="s">
        <v>177</v>
      </c>
      <c r="C87" s="22">
        <v>350</v>
      </c>
      <c r="D87" s="23">
        <v>88.24</v>
      </c>
      <c r="E87" s="67">
        <f t="shared" si="18"/>
        <v>88.24</v>
      </c>
      <c r="F87" s="67" t="s">
        <v>178</v>
      </c>
      <c r="G87" s="25" t="s">
        <v>179</v>
      </c>
      <c r="H87" s="25">
        <v>0</v>
      </c>
      <c r="I87" s="25">
        <v>0</v>
      </c>
      <c r="J87" s="67">
        <v>34.58</v>
      </c>
      <c r="K87" s="25">
        <v>24.13</v>
      </c>
      <c r="L87" s="27">
        <f t="shared" si="15"/>
        <v>24.13</v>
      </c>
      <c r="M87" s="27">
        <f t="shared" si="16"/>
        <v>64.11</v>
      </c>
      <c r="N87" s="30">
        <v>65</v>
      </c>
      <c r="O87" s="27">
        <f t="shared" si="13"/>
        <v>64.11</v>
      </c>
      <c r="P87" s="30">
        <v>200</v>
      </c>
      <c r="Q87" s="84"/>
    </row>
    <row r="88" spans="1:17" s="83" customFormat="1" ht="17.25">
      <c r="A88" s="80">
        <v>71</v>
      </c>
      <c r="B88" s="21" t="s">
        <v>180</v>
      </c>
      <c r="C88" s="22">
        <v>280</v>
      </c>
      <c r="D88" s="23">
        <v>87.04</v>
      </c>
      <c r="E88" s="67">
        <f>D88</f>
        <v>87.04</v>
      </c>
      <c r="F88" s="67" t="s">
        <v>181</v>
      </c>
      <c r="G88" s="25" t="s">
        <v>182</v>
      </c>
      <c r="H88" s="25">
        <v>0</v>
      </c>
      <c r="I88" s="25">
        <v>0</v>
      </c>
      <c r="J88" s="67">
        <v>34.159999999999997</v>
      </c>
      <c r="K88" s="25">
        <v>31.81</v>
      </c>
      <c r="L88" s="27">
        <f>K88+I88</f>
        <v>31.81</v>
      </c>
      <c r="M88" s="27">
        <f t="shared" si="16"/>
        <v>55.230000000000004</v>
      </c>
      <c r="N88" s="30">
        <v>80</v>
      </c>
      <c r="O88" s="27">
        <f t="shared" si="13"/>
        <v>55.230000000000004</v>
      </c>
      <c r="P88" s="30">
        <v>200</v>
      </c>
      <c r="Q88" s="84"/>
    </row>
    <row r="89" spans="1:17" s="83" customFormat="1" ht="17.25">
      <c r="A89" s="80">
        <v>72</v>
      </c>
      <c r="B89" s="21" t="s">
        <v>183</v>
      </c>
      <c r="C89" s="22">
        <v>200</v>
      </c>
      <c r="D89" s="23">
        <v>75.760000000000005</v>
      </c>
      <c r="E89" s="67">
        <f>D89</f>
        <v>75.760000000000005</v>
      </c>
      <c r="F89" s="67" t="s">
        <v>184</v>
      </c>
      <c r="G89" s="25" t="s">
        <v>179</v>
      </c>
      <c r="H89" s="25">
        <v>0</v>
      </c>
      <c r="I89" s="25">
        <v>0</v>
      </c>
      <c r="J89" s="67">
        <v>29.08</v>
      </c>
      <c r="K89" s="25">
        <v>41.05</v>
      </c>
      <c r="L89" s="27">
        <f>K89+I89</f>
        <v>41.05</v>
      </c>
      <c r="M89" s="27">
        <f t="shared" si="16"/>
        <v>34.710000000000008</v>
      </c>
      <c r="N89" s="30">
        <v>80</v>
      </c>
      <c r="O89" s="27">
        <f t="shared" si="13"/>
        <v>34.710000000000008</v>
      </c>
      <c r="P89" s="30">
        <v>150</v>
      </c>
      <c r="Q89" s="84"/>
    </row>
    <row r="90" spans="1:17" s="83" customFormat="1" ht="17.25">
      <c r="A90" s="80">
        <v>73</v>
      </c>
      <c r="B90" s="21" t="s">
        <v>185</v>
      </c>
      <c r="C90" s="22">
        <v>220</v>
      </c>
      <c r="D90" s="23">
        <v>85.82</v>
      </c>
      <c r="E90" s="67">
        <f t="shared" si="18"/>
        <v>85.82</v>
      </c>
      <c r="F90" s="67" t="s">
        <v>186</v>
      </c>
      <c r="G90" s="25" t="s">
        <v>170</v>
      </c>
      <c r="H90" s="25">
        <v>0</v>
      </c>
      <c r="I90" s="25">
        <v>0</v>
      </c>
      <c r="J90" s="67">
        <v>33.125</v>
      </c>
      <c r="K90" s="25">
        <v>32.22</v>
      </c>
      <c r="L90" s="27">
        <f t="shared" si="15"/>
        <v>32.22</v>
      </c>
      <c r="M90" s="27">
        <f t="shared" si="16"/>
        <v>53.599999999999994</v>
      </c>
      <c r="N90" s="30">
        <v>50</v>
      </c>
      <c r="O90" s="27">
        <f t="shared" si="13"/>
        <v>53.599999999999994</v>
      </c>
      <c r="P90" s="30">
        <v>200</v>
      </c>
      <c r="Q90" s="84"/>
    </row>
    <row r="91" spans="1:17" s="83" customFormat="1" ht="17.25">
      <c r="A91" s="80">
        <v>74</v>
      </c>
      <c r="B91" s="21" t="s">
        <v>187</v>
      </c>
      <c r="C91" s="22">
        <v>185</v>
      </c>
      <c r="D91" s="23">
        <v>72.989999999999995</v>
      </c>
      <c r="E91" s="67">
        <f t="shared" si="18"/>
        <v>72.989999999999995</v>
      </c>
      <c r="F91" s="67" t="s">
        <v>188</v>
      </c>
      <c r="G91" s="25" t="s">
        <v>170</v>
      </c>
      <c r="H91" s="25">
        <v>0</v>
      </c>
      <c r="I91" s="25">
        <v>0</v>
      </c>
      <c r="J91" s="67">
        <v>28.32</v>
      </c>
      <c r="K91" s="25">
        <v>7.7</v>
      </c>
      <c r="L91" s="27">
        <f t="shared" si="15"/>
        <v>7.7</v>
      </c>
      <c r="M91" s="27">
        <f t="shared" si="16"/>
        <v>65.289999999999992</v>
      </c>
      <c r="N91" s="30">
        <v>0</v>
      </c>
      <c r="O91" s="27">
        <f t="shared" si="13"/>
        <v>65.289999999999992</v>
      </c>
      <c r="P91" s="30">
        <v>100</v>
      </c>
      <c r="Q91" s="84"/>
    </row>
    <row r="92" spans="1:17" s="83" customFormat="1" ht="17.25">
      <c r="A92" s="80">
        <v>75</v>
      </c>
      <c r="B92" s="21" t="s">
        <v>189</v>
      </c>
      <c r="C92" s="22">
        <v>210</v>
      </c>
      <c r="D92" s="23">
        <v>86.53</v>
      </c>
      <c r="E92" s="67">
        <f t="shared" si="18"/>
        <v>86.53</v>
      </c>
      <c r="F92" s="67" t="s">
        <v>190</v>
      </c>
      <c r="G92" s="25" t="s">
        <v>191</v>
      </c>
      <c r="H92" s="25">
        <v>0</v>
      </c>
      <c r="I92" s="25">
        <v>0</v>
      </c>
      <c r="J92" s="67">
        <v>33.479999999999997</v>
      </c>
      <c r="K92" s="25">
        <v>0</v>
      </c>
      <c r="L92" s="27">
        <f t="shared" si="15"/>
        <v>0</v>
      </c>
      <c r="M92" s="27">
        <f t="shared" si="16"/>
        <v>86.53</v>
      </c>
      <c r="N92" s="30">
        <v>0</v>
      </c>
      <c r="O92" s="27">
        <f t="shared" si="13"/>
        <v>86.53</v>
      </c>
      <c r="P92" s="30">
        <v>150</v>
      </c>
      <c r="Q92" s="84"/>
    </row>
    <row r="93" spans="1:17" s="83" customFormat="1" ht="17.25">
      <c r="A93" s="80">
        <v>76</v>
      </c>
      <c r="B93" s="21" t="s">
        <v>192</v>
      </c>
      <c r="C93" s="22">
        <v>200</v>
      </c>
      <c r="D93" s="23">
        <v>78.540000000000006</v>
      </c>
      <c r="E93" s="67">
        <f t="shared" si="18"/>
        <v>78.540000000000006</v>
      </c>
      <c r="F93" s="67" t="s">
        <v>193</v>
      </c>
      <c r="G93" s="25" t="s">
        <v>160</v>
      </c>
      <c r="H93" s="25">
        <v>0</v>
      </c>
      <c r="I93" s="25">
        <v>0</v>
      </c>
      <c r="J93" s="67">
        <v>30.31</v>
      </c>
      <c r="K93" s="25">
        <v>0</v>
      </c>
      <c r="L93" s="27">
        <f t="shared" si="15"/>
        <v>0</v>
      </c>
      <c r="M93" s="27">
        <f t="shared" si="16"/>
        <v>78.540000000000006</v>
      </c>
      <c r="N93" s="30">
        <v>0</v>
      </c>
      <c r="O93" s="27">
        <f t="shared" si="13"/>
        <v>78.540000000000006</v>
      </c>
      <c r="P93" s="30">
        <v>0</v>
      </c>
      <c r="Q93" s="84"/>
    </row>
    <row r="94" spans="1:17" s="83" customFormat="1" ht="17.25">
      <c r="A94" s="80">
        <v>77</v>
      </c>
      <c r="B94" s="21" t="s">
        <v>194</v>
      </c>
      <c r="C94" s="22">
        <v>210</v>
      </c>
      <c r="D94" s="23">
        <v>81.25</v>
      </c>
      <c r="E94" s="67">
        <f t="shared" si="18"/>
        <v>81.25</v>
      </c>
      <c r="F94" s="67" t="s">
        <v>195</v>
      </c>
      <c r="G94" s="25" t="s">
        <v>173</v>
      </c>
      <c r="H94" s="25">
        <v>0</v>
      </c>
      <c r="I94" s="25">
        <v>0</v>
      </c>
      <c r="J94" s="67">
        <v>31.56</v>
      </c>
      <c r="K94" s="25">
        <v>0</v>
      </c>
      <c r="L94" s="27">
        <f t="shared" si="15"/>
        <v>0</v>
      </c>
      <c r="M94" s="27">
        <f t="shared" si="16"/>
        <v>81.25</v>
      </c>
      <c r="N94" s="30">
        <v>0</v>
      </c>
      <c r="O94" s="27">
        <f t="shared" si="13"/>
        <v>81.25</v>
      </c>
      <c r="P94" s="30">
        <v>0</v>
      </c>
      <c r="Q94" s="84"/>
    </row>
    <row r="95" spans="1:17" s="83" customFormat="1" ht="17.25">
      <c r="A95" s="80">
        <v>78</v>
      </c>
      <c r="B95" s="21" t="s">
        <v>196</v>
      </c>
      <c r="C95" s="22">
        <v>200</v>
      </c>
      <c r="D95" s="23">
        <v>83.36</v>
      </c>
      <c r="E95" s="67">
        <f t="shared" si="18"/>
        <v>83.36</v>
      </c>
      <c r="F95" s="67" t="s">
        <v>197</v>
      </c>
      <c r="G95" s="25" t="s">
        <v>160</v>
      </c>
      <c r="H95" s="25">
        <v>0</v>
      </c>
      <c r="I95" s="25">
        <v>0</v>
      </c>
      <c r="J95" s="67">
        <v>35.78</v>
      </c>
      <c r="K95" s="25">
        <v>23.6</v>
      </c>
      <c r="L95" s="27">
        <f t="shared" si="15"/>
        <v>23.6</v>
      </c>
      <c r="M95" s="27">
        <f t="shared" si="16"/>
        <v>59.76</v>
      </c>
      <c r="N95" s="29">
        <v>38</v>
      </c>
      <c r="O95" s="27">
        <f t="shared" si="13"/>
        <v>59.76</v>
      </c>
      <c r="P95" s="30">
        <v>150</v>
      </c>
      <c r="Q95" s="84"/>
    </row>
    <row r="96" spans="1:17" s="83" customFormat="1" ht="17.25">
      <c r="A96" s="80">
        <v>79</v>
      </c>
      <c r="B96" s="21" t="s">
        <v>198</v>
      </c>
      <c r="C96" s="22">
        <v>200</v>
      </c>
      <c r="D96" s="23">
        <v>80.959999999999994</v>
      </c>
      <c r="E96" s="67">
        <f t="shared" si="18"/>
        <v>80.959999999999994</v>
      </c>
      <c r="F96" s="67" t="s">
        <v>199</v>
      </c>
      <c r="G96" s="25" t="s">
        <v>164</v>
      </c>
      <c r="H96" s="25">
        <v>0</v>
      </c>
      <c r="I96" s="25">
        <v>0</v>
      </c>
      <c r="J96" s="67">
        <v>31.42</v>
      </c>
      <c r="K96" s="25">
        <v>25.44</v>
      </c>
      <c r="L96" s="27">
        <f t="shared" si="15"/>
        <v>25.44</v>
      </c>
      <c r="M96" s="27">
        <f t="shared" si="16"/>
        <v>55.519999999999996</v>
      </c>
      <c r="N96" s="30">
        <v>52</v>
      </c>
      <c r="O96" s="27">
        <f t="shared" si="13"/>
        <v>55.519999999999996</v>
      </c>
      <c r="P96" s="30">
        <v>100</v>
      </c>
      <c r="Q96" s="84"/>
    </row>
    <row r="97" spans="1:17" s="83" customFormat="1" ht="17.25">
      <c r="A97" s="80">
        <v>80</v>
      </c>
      <c r="B97" s="21" t="s">
        <v>200</v>
      </c>
      <c r="C97" s="22">
        <v>200</v>
      </c>
      <c r="D97" s="23">
        <v>80.400000000000006</v>
      </c>
      <c r="E97" s="67">
        <f t="shared" si="18"/>
        <v>80.400000000000006</v>
      </c>
      <c r="F97" s="67" t="s">
        <v>201</v>
      </c>
      <c r="G97" s="25" t="s">
        <v>179</v>
      </c>
      <c r="H97" s="25">
        <v>0</v>
      </c>
      <c r="I97" s="25">
        <v>0</v>
      </c>
      <c r="J97" s="67">
        <v>35.799999999999997</v>
      </c>
      <c r="K97" s="25">
        <v>62.35</v>
      </c>
      <c r="L97" s="27">
        <f t="shared" si="15"/>
        <v>62.35</v>
      </c>
      <c r="M97" s="27">
        <f t="shared" si="16"/>
        <v>18.050000000000004</v>
      </c>
      <c r="N97" s="30">
        <v>56</v>
      </c>
      <c r="O97" s="27">
        <f t="shared" si="13"/>
        <v>18.050000000000004</v>
      </c>
      <c r="P97" s="30">
        <v>200</v>
      </c>
      <c r="Q97" s="84"/>
    </row>
    <row r="98" spans="1:17" s="83" customFormat="1" ht="17.25">
      <c r="A98" s="80">
        <v>81</v>
      </c>
      <c r="B98" s="21" t="s">
        <v>202</v>
      </c>
      <c r="C98" s="22">
        <v>300</v>
      </c>
      <c r="D98" s="23">
        <v>75.98</v>
      </c>
      <c r="E98" s="67">
        <f t="shared" si="18"/>
        <v>75.98</v>
      </c>
      <c r="F98" s="67" t="s">
        <v>203</v>
      </c>
      <c r="G98" s="25" t="s">
        <v>176</v>
      </c>
      <c r="H98" s="25">
        <v>0</v>
      </c>
      <c r="I98" s="25">
        <v>0</v>
      </c>
      <c r="J98" s="67">
        <v>34.08</v>
      </c>
      <c r="K98" s="25">
        <v>63.36</v>
      </c>
      <c r="L98" s="27">
        <v>33.74</v>
      </c>
      <c r="M98" s="27">
        <f t="shared" si="16"/>
        <v>42.24</v>
      </c>
      <c r="N98" s="30">
        <v>62</v>
      </c>
      <c r="O98" s="27">
        <f t="shared" si="13"/>
        <v>42.24</v>
      </c>
      <c r="P98" s="30">
        <v>250</v>
      </c>
      <c r="Q98" s="84"/>
    </row>
    <row r="99" spans="1:17" s="83" customFormat="1" ht="17.25">
      <c r="A99" s="80">
        <v>82</v>
      </c>
      <c r="B99" s="21" t="s">
        <v>204</v>
      </c>
      <c r="C99" s="22">
        <v>450</v>
      </c>
      <c r="D99" s="23">
        <v>92.56</v>
      </c>
      <c r="E99" s="67">
        <f t="shared" si="18"/>
        <v>92.56</v>
      </c>
      <c r="F99" s="67" t="s">
        <v>205</v>
      </c>
      <c r="G99" s="25" t="s">
        <v>160</v>
      </c>
      <c r="H99" s="25">
        <v>0</v>
      </c>
      <c r="I99" s="25">
        <v>0</v>
      </c>
      <c r="J99" s="67">
        <v>35.86</v>
      </c>
      <c r="K99" s="25">
        <v>0</v>
      </c>
      <c r="L99" s="27">
        <f t="shared" si="15"/>
        <v>0</v>
      </c>
      <c r="M99" s="27">
        <f t="shared" si="16"/>
        <v>92.56</v>
      </c>
      <c r="N99" s="30">
        <v>22</v>
      </c>
      <c r="O99" s="27">
        <f t="shared" si="13"/>
        <v>92.56</v>
      </c>
      <c r="P99" s="30">
        <v>0</v>
      </c>
      <c r="Q99" s="84"/>
    </row>
    <row r="100" spans="1:17" s="83" customFormat="1" ht="17.25">
      <c r="A100" s="80">
        <v>83</v>
      </c>
      <c r="B100" s="21" t="s">
        <v>206</v>
      </c>
      <c r="C100" s="85">
        <v>225</v>
      </c>
      <c r="D100" s="25">
        <v>88.45</v>
      </c>
      <c r="E100" s="67">
        <f>D100</f>
        <v>88.45</v>
      </c>
      <c r="F100" s="67" t="s">
        <v>207</v>
      </c>
      <c r="G100" s="25" t="s">
        <v>179</v>
      </c>
      <c r="H100" s="25">
        <v>0</v>
      </c>
      <c r="I100" s="25">
        <v>0</v>
      </c>
      <c r="J100" s="25">
        <v>27.46</v>
      </c>
      <c r="K100" s="25">
        <v>32.81</v>
      </c>
      <c r="L100" s="27">
        <f>K100+I100</f>
        <v>32.81</v>
      </c>
      <c r="M100" s="27">
        <f t="shared" si="16"/>
        <v>55.64</v>
      </c>
      <c r="N100" s="30">
        <v>42</v>
      </c>
      <c r="O100" s="27">
        <f t="shared" si="13"/>
        <v>55.64</v>
      </c>
      <c r="P100" s="30">
        <v>200</v>
      </c>
      <c r="Q100" s="84"/>
    </row>
    <row r="101" spans="1:17" s="83" customFormat="1" ht="17.25">
      <c r="A101" s="80">
        <v>84</v>
      </c>
      <c r="B101" s="21" t="s">
        <v>208</v>
      </c>
      <c r="C101" s="22">
        <v>190</v>
      </c>
      <c r="D101" s="23">
        <v>71.66</v>
      </c>
      <c r="E101" s="67">
        <f t="shared" si="18"/>
        <v>71.66</v>
      </c>
      <c r="F101" s="67" t="s">
        <v>209</v>
      </c>
      <c r="G101" s="25" t="s">
        <v>176</v>
      </c>
      <c r="H101" s="25">
        <v>0</v>
      </c>
      <c r="I101" s="25">
        <v>0</v>
      </c>
      <c r="J101" s="67">
        <v>27.72</v>
      </c>
      <c r="K101" s="25">
        <v>23.29</v>
      </c>
      <c r="L101" s="27">
        <f t="shared" si="15"/>
        <v>23.29</v>
      </c>
      <c r="M101" s="27">
        <f t="shared" si="16"/>
        <v>48.37</v>
      </c>
      <c r="N101" s="86">
        <v>42.5</v>
      </c>
      <c r="O101" s="27">
        <f t="shared" si="13"/>
        <v>48.37</v>
      </c>
      <c r="P101" s="30">
        <v>120</v>
      </c>
      <c r="Q101" s="84"/>
    </row>
    <row r="102" spans="1:17" s="83" customFormat="1" ht="17.25">
      <c r="A102" s="80">
        <v>85</v>
      </c>
      <c r="B102" s="21" t="s">
        <v>210</v>
      </c>
      <c r="C102" s="22">
        <v>270</v>
      </c>
      <c r="D102" s="23">
        <v>93.61</v>
      </c>
      <c r="E102" s="67">
        <f t="shared" si="18"/>
        <v>93.61</v>
      </c>
      <c r="F102" s="67" t="s">
        <v>211</v>
      </c>
      <c r="G102" s="25" t="s">
        <v>191</v>
      </c>
      <c r="H102" s="25">
        <v>0</v>
      </c>
      <c r="I102" s="25">
        <v>0</v>
      </c>
      <c r="J102" s="67">
        <v>36.21</v>
      </c>
      <c r="K102" s="25">
        <v>13.98</v>
      </c>
      <c r="L102" s="27">
        <f t="shared" si="15"/>
        <v>13.98</v>
      </c>
      <c r="M102" s="27">
        <f t="shared" si="16"/>
        <v>79.63</v>
      </c>
      <c r="N102" s="86">
        <v>20.5</v>
      </c>
      <c r="O102" s="27">
        <f t="shared" si="13"/>
        <v>79.63</v>
      </c>
      <c r="P102" s="30">
        <v>150</v>
      </c>
      <c r="Q102" s="84"/>
    </row>
    <row r="103" spans="1:17" s="83" customFormat="1" ht="17.25">
      <c r="A103" s="80">
        <v>86</v>
      </c>
      <c r="B103" s="21" t="s">
        <v>212</v>
      </c>
      <c r="C103" s="22">
        <v>180</v>
      </c>
      <c r="D103" s="23">
        <v>73.53</v>
      </c>
      <c r="E103" s="67">
        <f t="shared" si="18"/>
        <v>73.53</v>
      </c>
      <c r="F103" s="67" t="s">
        <v>213</v>
      </c>
      <c r="G103" s="25" t="s">
        <v>173</v>
      </c>
      <c r="H103" s="25">
        <v>0</v>
      </c>
      <c r="I103" s="25">
        <v>0</v>
      </c>
      <c r="J103" s="67">
        <v>28.6</v>
      </c>
      <c r="K103" s="25">
        <v>39.659999999999997</v>
      </c>
      <c r="L103" s="27">
        <f t="shared" si="15"/>
        <v>39.659999999999997</v>
      </c>
      <c r="M103" s="27">
        <f t="shared" si="16"/>
        <v>33.870000000000005</v>
      </c>
      <c r="N103" s="30">
        <v>63</v>
      </c>
      <c r="O103" s="27">
        <f t="shared" si="13"/>
        <v>33.870000000000005</v>
      </c>
      <c r="P103" s="30">
        <v>150</v>
      </c>
      <c r="Q103" s="84" t="s">
        <v>161</v>
      </c>
    </row>
    <row r="104" spans="1:17" s="83" customFormat="1" ht="17.25">
      <c r="A104" s="80">
        <v>87</v>
      </c>
      <c r="B104" s="21" t="s">
        <v>214</v>
      </c>
      <c r="C104" s="22">
        <v>160</v>
      </c>
      <c r="D104" s="23">
        <v>72.36</v>
      </c>
      <c r="E104" s="67">
        <f t="shared" si="18"/>
        <v>72.36</v>
      </c>
      <c r="F104" s="67" t="s">
        <v>215</v>
      </c>
      <c r="G104" s="25" t="s">
        <v>170</v>
      </c>
      <c r="H104" s="25">
        <v>0</v>
      </c>
      <c r="I104" s="25">
        <v>0</v>
      </c>
      <c r="J104" s="67">
        <v>28.03</v>
      </c>
      <c r="K104" s="25">
        <v>27.75</v>
      </c>
      <c r="L104" s="27">
        <f t="shared" si="15"/>
        <v>27.75</v>
      </c>
      <c r="M104" s="27">
        <f t="shared" si="16"/>
        <v>44.61</v>
      </c>
      <c r="N104" s="30">
        <v>52</v>
      </c>
      <c r="O104" s="27">
        <f t="shared" si="13"/>
        <v>44.61</v>
      </c>
      <c r="P104" s="30">
        <v>100</v>
      </c>
      <c r="Q104" s="84"/>
    </row>
    <row r="105" spans="1:17" s="83" customFormat="1" ht="17.25">
      <c r="A105" s="80">
        <v>88</v>
      </c>
      <c r="B105" s="21" t="s">
        <v>216</v>
      </c>
      <c r="C105" s="22">
        <v>225</v>
      </c>
      <c r="D105" s="23">
        <v>93.47</v>
      </c>
      <c r="E105" s="67">
        <f t="shared" si="18"/>
        <v>93.47</v>
      </c>
      <c r="F105" s="67" t="s">
        <v>217</v>
      </c>
      <c r="G105" s="25" t="s">
        <v>160</v>
      </c>
      <c r="H105" s="25">
        <v>0</v>
      </c>
      <c r="I105" s="25">
        <v>0</v>
      </c>
      <c r="J105" s="67">
        <v>36.21</v>
      </c>
      <c r="K105" s="25">
        <v>52.34</v>
      </c>
      <c r="L105" s="27">
        <f t="shared" si="15"/>
        <v>52.34</v>
      </c>
      <c r="M105" s="27">
        <f t="shared" si="16"/>
        <v>41.129999999999995</v>
      </c>
      <c r="N105" s="30">
        <v>53</v>
      </c>
      <c r="O105" s="27">
        <f t="shared" si="13"/>
        <v>41.129999999999995</v>
      </c>
      <c r="P105" s="30">
        <v>200</v>
      </c>
      <c r="Q105" s="84"/>
    </row>
    <row r="106" spans="1:17" s="83" customFormat="1" ht="17.25">
      <c r="A106" s="80">
        <v>89</v>
      </c>
      <c r="B106" s="21" t="s">
        <v>218</v>
      </c>
      <c r="C106" s="22">
        <v>180</v>
      </c>
      <c r="D106" s="23">
        <v>71.540000000000006</v>
      </c>
      <c r="E106" s="67">
        <f t="shared" si="18"/>
        <v>71.540000000000006</v>
      </c>
      <c r="F106" s="67" t="s">
        <v>219</v>
      </c>
      <c r="G106" s="25" t="s">
        <v>164</v>
      </c>
      <c r="H106" s="25">
        <v>0</v>
      </c>
      <c r="I106" s="25">
        <v>0</v>
      </c>
      <c r="J106" s="67">
        <v>27.82</v>
      </c>
      <c r="K106" s="25">
        <v>27.54</v>
      </c>
      <c r="L106" s="27">
        <f t="shared" si="15"/>
        <v>27.54</v>
      </c>
      <c r="M106" s="27">
        <f t="shared" si="16"/>
        <v>44.000000000000007</v>
      </c>
      <c r="N106" s="30">
        <v>52.5</v>
      </c>
      <c r="O106" s="27">
        <f t="shared" si="13"/>
        <v>44.000000000000007</v>
      </c>
      <c r="P106" s="30">
        <v>50</v>
      </c>
      <c r="Q106" s="84"/>
    </row>
    <row r="107" spans="1:17" s="83" customFormat="1" ht="17.25">
      <c r="A107" s="80">
        <v>90</v>
      </c>
      <c r="B107" s="76" t="s">
        <v>126</v>
      </c>
      <c r="C107" s="22">
        <v>200</v>
      </c>
      <c r="D107" s="23">
        <v>71.069999999999993</v>
      </c>
      <c r="E107" s="67">
        <f>D107</f>
        <v>71.069999999999993</v>
      </c>
      <c r="F107" s="67"/>
      <c r="G107" s="25" t="s">
        <v>220</v>
      </c>
      <c r="H107" s="25">
        <v>0</v>
      </c>
      <c r="I107" s="25">
        <v>0</v>
      </c>
      <c r="J107" s="67">
        <v>0</v>
      </c>
      <c r="K107" s="25">
        <v>40.89</v>
      </c>
      <c r="L107" s="27">
        <f>K107+I107</f>
        <v>40.89</v>
      </c>
      <c r="M107" s="27">
        <f t="shared" si="16"/>
        <v>30.179999999999993</v>
      </c>
      <c r="N107" s="30">
        <v>65</v>
      </c>
      <c r="O107" s="27">
        <f t="shared" si="13"/>
        <v>30.179999999999993</v>
      </c>
      <c r="P107" s="30">
        <v>100</v>
      </c>
      <c r="Q107" s="84"/>
    </row>
    <row r="108" spans="1:17" s="83" customFormat="1" ht="17.25">
      <c r="A108" s="80">
        <v>91</v>
      </c>
      <c r="B108" s="21" t="s">
        <v>221</v>
      </c>
      <c r="C108" s="22">
        <v>320</v>
      </c>
      <c r="D108" s="23">
        <v>88.75</v>
      </c>
      <c r="E108" s="67">
        <f t="shared" si="18"/>
        <v>88.75</v>
      </c>
      <c r="F108" s="67" t="s">
        <v>222</v>
      </c>
      <c r="G108" s="25" t="s">
        <v>160</v>
      </c>
      <c r="H108" s="25">
        <v>0</v>
      </c>
      <c r="I108" s="25">
        <v>0</v>
      </c>
      <c r="J108" s="67">
        <v>34.43</v>
      </c>
      <c r="K108" s="25">
        <v>44.76</v>
      </c>
      <c r="L108" s="27">
        <f t="shared" si="15"/>
        <v>44.76</v>
      </c>
      <c r="M108" s="27">
        <f t="shared" si="16"/>
        <v>43.99</v>
      </c>
      <c r="N108" s="30">
        <v>67</v>
      </c>
      <c r="O108" s="27">
        <f t="shared" si="13"/>
        <v>43.99</v>
      </c>
      <c r="P108" s="30">
        <v>300</v>
      </c>
      <c r="Q108" s="84"/>
    </row>
    <row r="109" spans="1:17" s="83" customFormat="1" ht="17.25">
      <c r="A109" s="80">
        <v>92</v>
      </c>
      <c r="B109" s="21" t="s">
        <v>223</v>
      </c>
      <c r="C109" s="22">
        <v>400</v>
      </c>
      <c r="D109" s="23">
        <v>85.77</v>
      </c>
      <c r="E109" s="67">
        <f t="shared" si="18"/>
        <v>85.77</v>
      </c>
      <c r="F109" s="67" t="s">
        <v>224</v>
      </c>
      <c r="G109" s="25" t="s">
        <v>170</v>
      </c>
      <c r="H109" s="25">
        <v>0</v>
      </c>
      <c r="I109" s="25">
        <v>0</v>
      </c>
      <c r="J109" s="67">
        <v>33.57</v>
      </c>
      <c r="K109" s="25">
        <v>49.46</v>
      </c>
      <c r="L109" s="27">
        <f t="shared" si="15"/>
        <v>49.46</v>
      </c>
      <c r="M109" s="27">
        <f t="shared" si="16"/>
        <v>36.309999999999995</v>
      </c>
      <c r="N109" s="30">
        <v>67</v>
      </c>
      <c r="O109" s="27">
        <f t="shared" si="13"/>
        <v>36.309999999999995</v>
      </c>
      <c r="P109" s="30">
        <v>300</v>
      </c>
      <c r="Q109" s="84"/>
    </row>
    <row r="110" spans="1:17" s="83" customFormat="1" ht="17.25">
      <c r="A110" s="80">
        <v>93</v>
      </c>
      <c r="B110" s="21" t="s">
        <v>225</v>
      </c>
      <c r="C110" s="22">
        <v>200</v>
      </c>
      <c r="D110" s="23">
        <v>76.45</v>
      </c>
      <c r="E110" s="67">
        <f t="shared" si="18"/>
        <v>76.45</v>
      </c>
      <c r="F110" s="67" t="s">
        <v>226</v>
      </c>
      <c r="G110" s="25" t="s">
        <v>179</v>
      </c>
      <c r="H110" s="25">
        <v>0</v>
      </c>
      <c r="I110" s="25">
        <v>0</v>
      </c>
      <c r="J110" s="67">
        <v>29.65</v>
      </c>
      <c r="K110" s="25">
        <v>26.92</v>
      </c>
      <c r="L110" s="27">
        <f t="shared" si="15"/>
        <v>26.92</v>
      </c>
      <c r="M110" s="27">
        <f t="shared" si="16"/>
        <v>49.53</v>
      </c>
      <c r="N110" s="30">
        <v>46</v>
      </c>
      <c r="O110" s="27">
        <f t="shared" si="13"/>
        <v>49.53</v>
      </c>
      <c r="P110" s="30">
        <v>150</v>
      </c>
      <c r="Q110" s="84"/>
    </row>
    <row r="111" spans="1:17" s="83" customFormat="1" ht="17.25">
      <c r="A111" s="80">
        <v>94</v>
      </c>
      <c r="B111" s="21" t="s">
        <v>227</v>
      </c>
      <c r="C111" s="22">
        <v>225</v>
      </c>
      <c r="D111" s="23">
        <v>89.15</v>
      </c>
      <c r="E111" s="67">
        <f t="shared" si="18"/>
        <v>89.15</v>
      </c>
      <c r="F111" s="67" t="s">
        <v>228</v>
      </c>
      <c r="G111" s="25" t="s">
        <v>170</v>
      </c>
      <c r="H111" s="25">
        <v>0</v>
      </c>
      <c r="I111" s="25">
        <v>0</v>
      </c>
      <c r="J111" s="67">
        <v>34.549999999999997</v>
      </c>
      <c r="K111" s="25">
        <v>53.24</v>
      </c>
      <c r="L111" s="27">
        <f t="shared" si="15"/>
        <v>53.24</v>
      </c>
      <c r="M111" s="27">
        <f t="shared" si="16"/>
        <v>35.910000000000004</v>
      </c>
      <c r="N111" s="30">
        <v>51</v>
      </c>
      <c r="O111" s="27">
        <f t="shared" si="13"/>
        <v>35.910000000000004</v>
      </c>
      <c r="P111" s="30">
        <v>200</v>
      </c>
      <c r="Q111" s="84"/>
    </row>
    <row r="112" spans="1:17" s="83" customFormat="1" ht="17.25">
      <c r="A112" s="80">
        <v>95</v>
      </c>
      <c r="B112" s="21" t="s">
        <v>229</v>
      </c>
      <c r="C112" s="22">
        <v>250</v>
      </c>
      <c r="D112" s="23">
        <v>83.11</v>
      </c>
      <c r="E112" s="67">
        <f t="shared" si="18"/>
        <v>83.11</v>
      </c>
      <c r="F112" s="67" t="s">
        <v>230</v>
      </c>
      <c r="G112" s="25" t="s">
        <v>182</v>
      </c>
      <c r="H112" s="25">
        <v>0</v>
      </c>
      <c r="I112" s="25">
        <v>0</v>
      </c>
      <c r="J112" s="67">
        <v>32.125999999999998</v>
      </c>
      <c r="K112" s="25">
        <v>29.36</v>
      </c>
      <c r="L112" s="27">
        <f t="shared" si="15"/>
        <v>29.36</v>
      </c>
      <c r="M112" s="27">
        <f t="shared" si="16"/>
        <v>53.75</v>
      </c>
      <c r="N112" s="30">
        <v>47</v>
      </c>
      <c r="O112" s="27">
        <f t="shared" si="13"/>
        <v>53.75</v>
      </c>
      <c r="P112" s="30">
        <v>150</v>
      </c>
      <c r="Q112" s="84"/>
    </row>
    <row r="113" spans="1:17" s="83" customFormat="1" ht="17.25">
      <c r="A113" s="80">
        <v>96</v>
      </c>
      <c r="B113" s="21" t="s">
        <v>231</v>
      </c>
      <c r="C113" s="22">
        <v>240</v>
      </c>
      <c r="D113" s="23">
        <v>78.23</v>
      </c>
      <c r="E113" s="67">
        <f t="shared" si="18"/>
        <v>78.23</v>
      </c>
      <c r="F113" s="67" t="s">
        <v>232</v>
      </c>
      <c r="G113" s="25" t="s">
        <v>164</v>
      </c>
      <c r="H113" s="25">
        <v>0</v>
      </c>
      <c r="I113" s="25">
        <v>0</v>
      </c>
      <c r="J113" s="67">
        <v>30.33</v>
      </c>
      <c r="K113" s="25">
        <v>4.4400000000000004</v>
      </c>
      <c r="L113" s="27">
        <f t="shared" si="15"/>
        <v>4.4400000000000004</v>
      </c>
      <c r="M113" s="27">
        <f t="shared" si="16"/>
        <v>73.790000000000006</v>
      </c>
      <c r="N113" s="30">
        <v>0</v>
      </c>
      <c r="O113" s="27">
        <f t="shared" si="13"/>
        <v>73.790000000000006</v>
      </c>
      <c r="P113" s="30">
        <v>0</v>
      </c>
      <c r="Q113" s="84"/>
    </row>
    <row r="114" spans="1:17" s="83" customFormat="1" ht="17.25">
      <c r="A114" s="80">
        <v>97</v>
      </c>
      <c r="B114" s="21" t="s">
        <v>233</v>
      </c>
      <c r="C114" s="22">
        <v>250</v>
      </c>
      <c r="D114" s="23">
        <v>93.65</v>
      </c>
      <c r="E114" s="67">
        <f t="shared" si="18"/>
        <v>93.65</v>
      </c>
      <c r="F114" s="67" t="s">
        <v>234</v>
      </c>
      <c r="G114" s="25" t="s">
        <v>164</v>
      </c>
      <c r="H114" s="25">
        <v>0</v>
      </c>
      <c r="I114" s="25">
        <v>0</v>
      </c>
      <c r="J114" s="67">
        <v>36.520000000000003</v>
      </c>
      <c r="K114" s="25">
        <v>0</v>
      </c>
      <c r="L114" s="27">
        <f t="shared" si="15"/>
        <v>0</v>
      </c>
      <c r="M114" s="27">
        <f t="shared" si="16"/>
        <v>93.65</v>
      </c>
      <c r="N114" s="30">
        <v>0</v>
      </c>
      <c r="O114" s="27">
        <f t="shared" si="13"/>
        <v>93.65</v>
      </c>
      <c r="P114" s="30">
        <v>0</v>
      </c>
      <c r="Q114" s="84"/>
    </row>
    <row r="115" spans="1:17" s="83" customFormat="1" ht="17.25">
      <c r="A115" s="80">
        <v>98</v>
      </c>
      <c r="B115" s="21" t="s">
        <v>235</v>
      </c>
      <c r="C115" s="22">
        <v>250</v>
      </c>
      <c r="D115" s="23">
        <v>92.03</v>
      </c>
      <c r="E115" s="67">
        <f>D115</f>
        <v>92.03</v>
      </c>
      <c r="F115" s="67"/>
      <c r="G115" s="25" t="s">
        <v>170</v>
      </c>
      <c r="H115" s="25">
        <v>0</v>
      </c>
      <c r="I115" s="25">
        <v>0</v>
      </c>
      <c r="J115" s="25">
        <v>35.72</v>
      </c>
      <c r="K115" s="25">
        <v>48.92</v>
      </c>
      <c r="L115" s="27">
        <f>K115+I115</f>
        <v>48.92</v>
      </c>
      <c r="M115" s="27">
        <f t="shared" si="16"/>
        <v>43.11</v>
      </c>
      <c r="N115" s="30">
        <v>57</v>
      </c>
      <c r="O115" s="27">
        <f>E115-L115</f>
        <v>43.11</v>
      </c>
      <c r="P115" s="30">
        <v>150</v>
      </c>
      <c r="Q115" s="84"/>
    </row>
    <row r="116" spans="1:17" s="83" customFormat="1" ht="17.25">
      <c r="A116" s="80">
        <v>99</v>
      </c>
      <c r="B116" s="21" t="s">
        <v>236</v>
      </c>
      <c r="C116" s="22">
        <v>180</v>
      </c>
      <c r="D116" s="23">
        <v>72.260000000000005</v>
      </c>
      <c r="E116" s="67">
        <f t="shared" si="18"/>
        <v>72.260000000000005</v>
      </c>
      <c r="F116" s="67" t="s">
        <v>237</v>
      </c>
      <c r="G116" s="25" t="s">
        <v>238</v>
      </c>
      <c r="H116" s="25">
        <v>0</v>
      </c>
      <c r="I116" s="25">
        <v>0</v>
      </c>
      <c r="J116" s="67">
        <v>0</v>
      </c>
      <c r="K116" s="25">
        <v>29.89</v>
      </c>
      <c r="L116" s="27">
        <f t="shared" si="15"/>
        <v>29.89</v>
      </c>
      <c r="M116" s="27">
        <f t="shared" si="16"/>
        <v>42.370000000000005</v>
      </c>
      <c r="N116" s="30">
        <v>25</v>
      </c>
      <c r="O116" s="27">
        <f t="shared" si="13"/>
        <v>42.370000000000005</v>
      </c>
      <c r="P116" s="30">
        <v>100</v>
      </c>
      <c r="Q116" s="87"/>
    </row>
    <row r="117" spans="1:17" s="48" customFormat="1" ht="17.25">
      <c r="A117" s="45" t="s">
        <v>239</v>
      </c>
      <c r="B117" s="45"/>
      <c r="C117" s="46">
        <f t="shared" ref="C117:M117" si="19">SUM(C81:C116)</f>
        <v>8760</v>
      </c>
      <c r="D117" s="78">
        <f t="shared" si="19"/>
        <v>2964.3900000000003</v>
      </c>
      <c r="E117" s="78">
        <f t="shared" si="19"/>
        <v>2964.3900000000003</v>
      </c>
      <c r="F117" s="78">
        <f t="shared" si="19"/>
        <v>0</v>
      </c>
      <c r="G117" s="78">
        <f t="shared" si="19"/>
        <v>0</v>
      </c>
      <c r="H117" s="78">
        <f t="shared" si="19"/>
        <v>0</v>
      </c>
      <c r="I117" s="78">
        <f t="shared" si="19"/>
        <v>0</v>
      </c>
      <c r="J117" s="78">
        <f t="shared" si="19"/>
        <v>1098.1210000000001</v>
      </c>
      <c r="K117" s="78">
        <f>SUM(K81:K116)</f>
        <v>1041.8600000000001</v>
      </c>
      <c r="L117" s="78">
        <f t="shared" si="19"/>
        <v>1012.24</v>
      </c>
      <c r="M117" s="78">
        <f t="shared" si="19"/>
        <v>1952.1499999999996</v>
      </c>
      <c r="N117" s="78"/>
      <c r="O117" s="78">
        <f>SUM(O81:O116)</f>
        <v>1952.1499999999996</v>
      </c>
      <c r="P117" s="46">
        <f>SUM(P81:P116)</f>
        <v>5200</v>
      </c>
      <c r="Q117" s="79">
        <f>SUM(Q81:Q116)</f>
        <v>0</v>
      </c>
    </row>
    <row r="118" spans="1:17" s="83" customFormat="1" ht="17.25">
      <c r="A118" s="80">
        <v>100</v>
      </c>
      <c r="B118" s="21" t="s">
        <v>240</v>
      </c>
      <c r="C118" s="22">
        <v>800</v>
      </c>
      <c r="D118" s="23">
        <v>340.33</v>
      </c>
      <c r="E118" s="67">
        <v>308.61</v>
      </c>
      <c r="F118" s="67" t="s">
        <v>241</v>
      </c>
      <c r="G118" s="25"/>
      <c r="H118" s="25">
        <v>0</v>
      </c>
      <c r="I118" s="25">
        <v>0</v>
      </c>
      <c r="J118" s="67"/>
      <c r="K118" s="25">
        <v>43.93</v>
      </c>
      <c r="L118" s="27">
        <f t="shared" ref="L118:L125" si="20">K118+I118</f>
        <v>43.93</v>
      </c>
      <c r="M118" s="27">
        <f t="shared" si="16"/>
        <v>264.68</v>
      </c>
      <c r="N118" s="30">
        <v>20</v>
      </c>
      <c r="O118" s="27">
        <f t="shared" si="13"/>
        <v>264.68</v>
      </c>
      <c r="P118" s="30"/>
      <c r="Q118" s="88" t="s">
        <v>242</v>
      </c>
    </row>
    <row r="119" spans="1:17" s="83" customFormat="1" ht="17.25">
      <c r="A119" s="80">
        <v>101</v>
      </c>
      <c r="B119" s="21" t="s">
        <v>243</v>
      </c>
      <c r="C119" s="22">
        <v>1100</v>
      </c>
      <c r="D119" s="23">
        <v>425.77</v>
      </c>
      <c r="E119" s="67">
        <f t="shared" ref="E119:E126" si="21">D119</f>
        <v>425.77</v>
      </c>
      <c r="F119" s="67"/>
      <c r="G119" s="25"/>
      <c r="H119" s="25">
        <v>0</v>
      </c>
      <c r="I119" s="25">
        <v>0</v>
      </c>
      <c r="J119" s="67"/>
      <c r="K119" s="25"/>
      <c r="L119" s="27">
        <f t="shared" si="20"/>
        <v>0</v>
      </c>
      <c r="M119" s="27">
        <f t="shared" si="16"/>
        <v>425.77</v>
      </c>
      <c r="N119" s="30">
        <v>0</v>
      </c>
      <c r="O119" s="27">
        <f t="shared" si="13"/>
        <v>425.77</v>
      </c>
      <c r="P119" s="30"/>
      <c r="Q119" s="89"/>
    </row>
    <row r="120" spans="1:17" s="83" customFormat="1" ht="17.25">
      <c r="A120" s="80">
        <v>102</v>
      </c>
      <c r="B120" s="21" t="s">
        <v>244</v>
      </c>
      <c r="C120" s="22">
        <v>600</v>
      </c>
      <c r="D120" s="23">
        <v>269.64999999999998</v>
      </c>
      <c r="E120" s="67">
        <f t="shared" si="21"/>
        <v>269.64999999999998</v>
      </c>
      <c r="F120" s="67"/>
      <c r="G120" s="25"/>
      <c r="H120" s="25">
        <v>0</v>
      </c>
      <c r="I120" s="25">
        <v>0</v>
      </c>
      <c r="J120" s="67"/>
      <c r="K120" s="25"/>
      <c r="L120" s="27">
        <f t="shared" si="20"/>
        <v>0</v>
      </c>
      <c r="M120" s="27">
        <f t="shared" si="16"/>
        <v>269.64999999999998</v>
      </c>
      <c r="N120" s="30">
        <v>0</v>
      </c>
      <c r="O120" s="27">
        <f t="shared" si="13"/>
        <v>269.64999999999998</v>
      </c>
      <c r="P120" s="30"/>
      <c r="Q120" s="90"/>
    </row>
    <row r="121" spans="1:17" s="83" customFormat="1" ht="17.25">
      <c r="A121" s="80">
        <v>103</v>
      </c>
      <c r="B121" s="21" t="s">
        <v>245</v>
      </c>
      <c r="C121" s="22">
        <v>600</v>
      </c>
      <c r="D121" s="23">
        <v>277.02999999999997</v>
      </c>
      <c r="E121" s="67">
        <f t="shared" si="21"/>
        <v>277.02999999999997</v>
      </c>
      <c r="F121" s="67"/>
      <c r="G121" s="25"/>
      <c r="H121" s="25">
        <v>0</v>
      </c>
      <c r="I121" s="25">
        <v>0</v>
      </c>
      <c r="J121" s="67"/>
      <c r="K121" s="25"/>
      <c r="L121" s="27">
        <f t="shared" si="20"/>
        <v>0</v>
      </c>
      <c r="M121" s="27">
        <f t="shared" si="16"/>
        <v>277.02999999999997</v>
      </c>
      <c r="N121" s="30">
        <v>0</v>
      </c>
      <c r="O121" s="27">
        <f t="shared" si="13"/>
        <v>277.02999999999997</v>
      </c>
      <c r="P121" s="30"/>
      <c r="Q121" s="88" t="s">
        <v>246</v>
      </c>
    </row>
    <row r="122" spans="1:17" s="83" customFormat="1" ht="17.25">
      <c r="A122" s="80">
        <v>104</v>
      </c>
      <c r="B122" s="91" t="s">
        <v>247</v>
      </c>
      <c r="C122" s="22">
        <v>700</v>
      </c>
      <c r="D122" s="23">
        <v>293.39999999999998</v>
      </c>
      <c r="E122" s="67">
        <f t="shared" si="21"/>
        <v>293.39999999999998</v>
      </c>
      <c r="F122" s="67"/>
      <c r="G122" s="25"/>
      <c r="H122" s="25">
        <v>0</v>
      </c>
      <c r="I122" s="25">
        <v>0</v>
      </c>
      <c r="J122" s="67"/>
      <c r="K122" s="25"/>
      <c r="L122" s="27">
        <f t="shared" si="20"/>
        <v>0</v>
      </c>
      <c r="M122" s="27">
        <f t="shared" si="16"/>
        <v>293.39999999999998</v>
      </c>
      <c r="N122" s="30">
        <v>0</v>
      </c>
      <c r="O122" s="27">
        <f t="shared" si="13"/>
        <v>293.39999999999998</v>
      </c>
      <c r="P122" s="30"/>
      <c r="Q122" s="89"/>
    </row>
    <row r="123" spans="1:17" s="83" customFormat="1" ht="17.25">
      <c r="A123" s="80">
        <v>105</v>
      </c>
      <c r="B123" s="21" t="s">
        <v>248</v>
      </c>
      <c r="C123" s="22">
        <v>800</v>
      </c>
      <c r="D123" s="23">
        <v>316.31</v>
      </c>
      <c r="E123" s="67">
        <f t="shared" si="21"/>
        <v>316.31</v>
      </c>
      <c r="F123" s="67"/>
      <c r="G123" s="25"/>
      <c r="H123" s="25">
        <v>0</v>
      </c>
      <c r="I123" s="25">
        <v>0</v>
      </c>
      <c r="J123" s="67"/>
      <c r="K123" s="25"/>
      <c r="L123" s="27">
        <f t="shared" si="20"/>
        <v>0</v>
      </c>
      <c r="M123" s="27">
        <f t="shared" si="16"/>
        <v>316.31</v>
      </c>
      <c r="N123" s="30">
        <v>0</v>
      </c>
      <c r="O123" s="27">
        <f t="shared" si="13"/>
        <v>316.31</v>
      </c>
      <c r="P123" s="92"/>
      <c r="Q123" s="89"/>
    </row>
    <row r="124" spans="1:17" s="83" customFormat="1" ht="17.25">
      <c r="A124" s="80">
        <v>106</v>
      </c>
      <c r="B124" s="91" t="s">
        <v>249</v>
      </c>
      <c r="C124" s="22">
        <v>710</v>
      </c>
      <c r="D124" s="23">
        <v>259.08999999999997</v>
      </c>
      <c r="E124" s="67">
        <f t="shared" si="21"/>
        <v>259.08999999999997</v>
      </c>
      <c r="F124" s="67"/>
      <c r="G124" s="25"/>
      <c r="H124" s="25">
        <v>0</v>
      </c>
      <c r="I124" s="25">
        <v>0</v>
      </c>
      <c r="J124" s="67"/>
      <c r="K124" s="25"/>
      <c r="L124" s="27">
        <f t="shared" si="20"/>
        <v>0</v>
      </c>
      <c r="M124" s="27">
        <f t="shared" si="16"/>
        <v>259.08999999999997</v>
      </c>
      <c r="N124" s="30">
        <v>0</v>
      </c>
      <c r="O124" s="27">
        <f t="shared" si="13"/>
        <v>259.08999999999997</v>
      </c>
      <c r="P124" s="30"/>
      <c r="Q124" s="89"/>
    </row>
    <row r="125" spans="1:17" s="83" customFormat="1" ht="17.25">
      <c r="A125" s="80">
        <v>107</v>
      </c>
      <c r="B125" s="21" t="s">
        <v>250</v>
      </c>
      <c r="C125" s="22">
        <v>700</v>
      </c>
      <c r="D125" s="23">
        <v>265.83</v>
      </c>
      <c r="E125" s="67">
        <f t="shared" si="21"/>
        <v>265.83</v>
      </c>
      <c r="F125" s="67"/>
      <c r="G125" s="25"/>
      <c r="H125" s="25">
        <v>0</v>
      </c>
      <c r="I125" s="25">
        <v>0</v>
      </c>
      <c r="J125" s="67"/>
      <c r="K125" s="25"/>
      <c r="L125" s="27">
        <f t="shared" si="20"/>
        <v>0</v>
      </c>
      <c r="M125" s="27">
        <f t="shared" si="16"/>
        <v>265.83</v>
      </c>
      <c r="N125" s="30">
        <v>0</v>
      </c>
      <c r="O125" s="27">
        <f t="shared" si="13"/>
        <v>265.83</v>
      </c>
      <c r="P125" s="92"/>
      <c r="Q125" s="89"/>
    </row>
    <row r="126" spans="1:17" s="42" customFormat="1" ht="17.25">
      <c r="A126" s="80">
        <v>108</v>
      </c>
      <c r="B126" s="21" t="s">
        <v>251</v>
      </c>
      <c r="C126" s="22">
        <v>850</v>
      </c>
      <c r="D126" s="23">
        <v>310.45999999999998</v>
      </c>
      <c r="E126" s="67">
        <f t="shared" si="21"/>
        <v>310.45999999999998</v>
      </c>
      <c r="F126" s="67"/>
      <c r="G126" s="25"/>
      <c r="H126" s="25">
        <v>0</v>
      </c>
      <c r="I126" s="25">
        <v>0</v>
      </c>
      <c r="J126" s="67"/>
      <c r="K126" s="25"/>
      <c r="L126" s="27">
        <f t="shared" si="15"/>
        <v>0</v>
      </c>
      <c r="M126" s="27">
        <f t="shared" si="16"/>
        <v>310.45999999999998</v>
      </c>
      <c r="N126" s="30">
        <v>0</v>
      </c>
      <c r="O126" s="27">
        <f t="shared" si="13"/>
        <v>310.45999999999998</v>
      </c>
      <c r="P126" s="30"/>
      <c r="Q126" s="89"/>
    </row>
    <row r="127" spans="1:17" ht="17.25">
      <c r="A127" s="80">
        <v>109</v>
      </c>
      <c r="B127" s="93" t="s">
        <v>252</v>
      </c>
      <c r="C127" s="94">
        <v>950</v>
      </c>
      <c r="D127" s="95">
        <v>330.22</v>
      </c>
      <c r="E127" s="96">
        <f>D127</f>
        <v>330.22</v>
      </c>
      <c r="F127" s="96"/>
      <c r="G127" s="97"/>
      <c r="H127" s="97">
        <v>0</v>
      </c>
      <c r="I127" s="97">
        <v>0</v>
      </c>
      <c r="J127" s="96"/>
      <c r="K127" s="97"/>
      <c r="L127" s="98">
        <f t="shared" si="15"/>
        <v>0</v>
      </c>
      <c r="M127" s="27">
        <f t="shared" si="16"/>
        <v>330.22</v>
      </c>
      <c r="N127" s="99">
        <v>0</v>
      </c>
      <c r="O127" s="27">
        <f t="shared" si="13"/>
        <v>330.22</v>
      </c>
      <c r="P127" s="99"/>
      <c r="Q127" s="90"/>
    </row>
    <row r="128" spans="1:17" s="104" customFormat="1" ht="17.25">
      <c r="A128" s="45" t="s">
        <v>253</v>
      </c>
      <c r="B128" s="45"/>
      <c r="C128" s="100">
        <f>SUM(C118:C127)</f>
        <v>7810</v>
      </c>
      <c r="D128" s="101">
        <f t="shared" ref="D128:P128" si="22">SUM(D118:D127)</f>
        <v>3088.09</v>
      </c>
      <c r="E128" s="101">
        <f t="shared" si="22"/>
        <v>3056.37</v>
      </c>
      <c r="F128" s="101"/>
      <c r="G128" s="101"/>
      <c r="H128" s="101">
        <f t="shared" si="22"/>
        <v>0</v>
      </c>
      <c r="I128" s="101">
        <f t="shared" si="22"/>
        <v>0</v>
      </c>
      <c r="J128" s="101">
        <f t="shared" si="22"/>
        <v>0</v>
      </c>
      <c r="K128" s="101">
        <f>SUM(K118:K127)</f>
        <v>43.93</v>
      </c>
      <c r="L128" s="101">
        <f t="shared" si="22"/>
        <v>43.93</v>
      </c>
      <c r="M128" s="101">
        <f t="shared" si="22"/>
        <v>3012.4400000000005</v>
      </c>
      <c r="N128" s="101"/>
      <c r="O128" s="101">
        <f t="shared" si="22"/>
        <v>3012.4400000000005</v>
      </c>
      <c r="P128" s="102">
        <f t="shared" si="22"/>
        <v>0</v>
      </c>
      <c r="Q128" s="103"/>
    </row>
    <row r="129" spans="1:17" ht="17.25">
      <c r="A129" s="105">
        <v>110</v>
      </c>
      <c r="B129" s="106" t="s">
        <v>254</v>
      </c>
      <c r="C129" s="107">
        <v>450</v>
      </c>
      <c r="D129" s="108">
        <v>186.14</v>
      </c>
      <c r="E129" s="108">
        <v>143.84</v>
      </c>
      <c r="F129" s="67" t="s">
        <v>255</v>
      </c>
      <c r="G129" s="25" t="s">
        <v>256</v>
      </c>
      <c r="H129" s="25">
        <v>0</v>
      </c>
      <c r="I129" s="25">
        <v>0</v>
      </c>
      <c r="J129" s="67"/>
      <c r="K129" s="25"/>
      <c r="L129" s="27">
        <f t="shared" ref="L129:L140" si="23">K129+I129</f>
        <v>0</v>
      </c>
      <c r="M129" s="27">
        <f t="shared" ref="M129:M147" si="24">E129</f>
        <v>143.84</v>
      </c>
      <c r="N129" s="30">
        <v>0</v>
      </c>
      <c r="O129" s="27">
        <f t="shared" ref="O129:O147" si="25">M129</f>
        <v>143.84</v>
      </c>
      <c r="P129" s="30"/>
      <c r="Q129" s="30"/>
    </row>
    <row r="130" spans="1:17" ht="17.25">
      <c r="A130" s="105">
        <v>111</v>
      </c>
      <c r="B130" s="106" t="s">
        <v>257</v>
      </c>
      <c r="C130" s="107">
        <v>430</v>
      </c>
      <c r="D130" s="108">
        <v>134.59</v>
      </c>
      <c r="E130" s="108">
        <v>113.79</v>
      </c>
      <c r="F130" s="67"/>
      <c r="G130" s="25"/>
      <c r="H130" s="25">
        <v>0</v>
      </c>
      <c r="I130" s="25">
        <v>0</v>
      </c>
      <c r="J130" s="67"/>
      <c r="K130" s="25"/>
      <c r="L130" s="27">
        <f t="shared" si="23"/>
        <v>0</v>
      </c>
      <c r="M130" s="27">
        <f t="shared" si="24"/>
        <v>113.79</v>
      </c>
      <c r="N130" s="30">
        <v>0</v>
      </c>
      <c r="O130" s="27">
        <f t="shared" si="25"/>
        <v>113.79</v>
      </c>
      <c r="P130" s="30"/>
      <c r="Q130" s="109"/>
    </row>
    <row r="131" spans="1:17" ht="17.25">
      <c r="A131" s="105">
        <v>112</v>
      </c>
      <c r="B131" s="106" t="s">
        <v>258</v>
      </c>
      <c r="C131" s="107">
        <v>325</v>
      </c>
      <c r="D131" s="108">
        <v>120.25</v>
      </c>
      <c r="E131" s="108">
        <v>92.92</v>
      </c>
      <c r="F131" s="67" t="s">
        <v>259</v>
      </c>
      <c r="G131" s="25" t="s">
        <v>260</v>
      </c>
      <c r="H131" s="25">
        <v>0</v>
      </c>
      <c r="I131" s="25">
        <v>0</v>
      </c>
      <c r="J131" s="67"/>
      <c r="K131" s="25">
        <v>15.12</v>
      </c>
      <c r="L131" s="27">
        <f t="shared" si="23"/>
        <v>15.12</v>
      </c>
      <c r="M131" s="27">
        <f t="shared" si="24"/>
        <v>92.92</v>
      </c>
      <c r="N131" s="30">
        <v>20</v>
      </c>
      <c r="O131" s="27">
        <f t="shared" si="25"/>
        <v>92.92</v>
      </c>
      <c r="P131" s="30"/>
      <c r="Q131" s="109"/>
    </row>
    <row r="132" spans="1:17" ht="17.25">
      <c r="A132" s="105">
        <v>113</v>
      </c>
      <c r="B132" s="106" t="s">
        <v>261</v>
      </c>
      <c r="C132" s="107">
        <v>300</v>
      </c>
      <c r="D132" s="108">
        <v>116.52</v>
      </c>
      <c r="E132" s="108">
        <v>90.06</v>
      </c>
      <c r="F132" s="67" t="s">
        <v>262</v>
      </c>
      <c r="G132" s="25" t="s">
        <v>263</v>
      </c>
      <c r="H132" s="25">
        <v>0</v>
      </c>
      <c r="I132" s="25">
        <v>0</v>
      </c>
      <c r="J132" s="67"/>
      <c r="K132" s="25">
        <v>36.32</v>
      </c>
      <c r="L132" s="27">
        <f t="shared" si="23"/>
        <v>36.32</v>
      </c>
      <c r="M132" s="27">
        <f t="shared" si="24"/>
        <v>90.06</v>
      </c>
      <c r="N132" s="30">
        <v>35</v>
      </c>
      <c r="O132" s="27">
        <f t="shared" si="25"/>
        <v>90.06</v>
      </c>
      <c r="P132" s="30"/>
      <c r="Q132" s="109"/>
    </row>
    <row r="133" spans="1:17" ht="17.25">
      <c r="A133" s="105">
        <v>114</v>
      </c>
      <c r="B133" s="106" t="s">
        <v>264</v>
      </c>
      <c r="C133" s="107">
        <v>320</v>
      </c>
      <c r="D133" s="108">
        <v>127.99</v>
      </c>
      <c r="E133" s="108">
        <v>127.99</v>
      </c>
      <c r="F133" s="67" t="s">
        <v>265</v>
      </c>
      <c r="G133" s="25" t="s">
        <v>266</v>
      </c>
      <c r="H133" s="25">
        <v>0</v>
      </c>
      <c r="I133" s="25">
        <v>0</v>
      </c>
      <c r="J133" s="67"/>
      <c r="K133" s="25"/>
      <c r="L133" s="27">
        <f t="shared" si="23"/>
        <v>0</v>
      </c>
      <c r="M133" s="27">
        <f t="shared" si="24"/>
        <v>127.99</v>
      </c>
      <c r="N133" s="30">
        <v>0</v>
      </c>
      <c r="O133" s="27">
        <f t="shared" si="25"/>
        <v>127.99</v>
      </c>
      <c r="P133" s="30"/>
      <c r="Q133" s="109"/>
    </row>
    <row r="134" spans="1:17" ht="17.25">
      <c r="A134" s="105">
        <v>115</v>
      </c>
      <c r="B134" s="106" t="s">
        <v>267</v>
      </c>
      <c r="C134" s="107">
        <v>350</v>
      </c>
      <c r="D134" s="108">
        <v>144.41999999999999</v>
      </c>
      <c r="E134" s="108">
        <v>146.77000000000001</v>
      </c>
      <c r="F134" s="67"/>
      <c r="G134" s="25"/>
      <c r="H134" s="25">
        <v>0</v>
      </c>
      <c r="I134" s="25">
        <v>0</v>
      </c>
      <c r="J134" s="67"/>
      <c r="K134" s="25"/>
      <c r="L134" s="27">
        <f t="shared" si="23"/>
        <v>0</v>
      </c>
      <c r="M134" s="27">
        <f t="shared" si="24"/>
        <v>146.77000000000001</v>
      </c>
      <c r="N134" s="30">
        <v>0</v>
      </c>
      <c r="O134" s="27">
        <f t="shared" si="25"/>
        <v>146.77000000000001</v>
      </c>
      <c r="P134" s="30"/>
      <c r="Q134" s="110"/>
    </row>
    <row r="135" spans="1:17" ht="17.25">
      <c r="A135" s="105">
        <v>116</v>
      </c>
      <c r="B135" s="106" t="s">
        <v>268</v>
      </c>
      <c r="C135" s="107">
        <v>300</v>
      </c>
      <c r="D135" s="108">
        <v>104.43</v>
      </c>
      <c r="E135" s="108">
        <v>104.43</v>
      </c>
      <c r="F135" s="67" t="s">
        <v>269</v>
      </c>
      <c r="G135" s="25" t="s">
        <v>270</v>
      </c>
      <c r="H135" s="25">
        <v>0</v>
      </c>
      <c r="I135" s="25">
        <v>0</v>
      </c>
      <c r="J135" s="67"/>
      <c r="K135" s="25"/>
      <c r="L135" s="27">
        <f t="shared" si="23"/>
        <v>0</v>
      </c>
      <c r="M135" s="27">
        <f t="shared" si="24"/>
        <v>104.43</v>
      </c>
      <c r="N135" s="30">
        <v>0</v>
      </c>
      <c r="O135" s="27">
        <f t="shared" si="25"/>
        <v>104.43</v>
      </c>
      <c r="P135" s="30"/>
      <c r="Q135" s="109"/>
    </row>
    <row r="136" spans="1:17" ht="17.25">
      <c r="A136" s="105">
        <v>117</v>
      </c>
      <c r="B136" s="106" t="s">
        <v>271</v>
      </c>
      <c r="C136" s="107">
        <v>300</v>
      </c>
      <c r="D136" s="108">
        <v>104.42</v>
      </c>
      <c r="E136" s="108">
        <v>80.72</v>
      </c>
      <c r="F136" s="67" t="s">
        <v>272</v>
      </c>
      <c r="G136" s="25" t="s">
        <v>270</v>
      </c>
      <c r="H136" s="25">
        <v>0</v>
      </c>
      <c r="I136" s="25">
        <v>0</v>
      </c>
      <c r="J136" s="67"/>
      <c r="K136" s="25"/>
      <c r="L136" s="27">
        <f t="shared" si="23"/>
        <v>0</v>
      </c>
      <c r="M136" s="27">
        <f t="shared" si="24"/>
        <v>80.72</v>
      </c>
      <c r="N136" s="30">
        <v>0</v>
      </c>
      <c r="O136" s="27">
        <f t="shared" si="25"/>
        <v>80.72</v>
      </c>
      <c r="P136" s="30"/>
      <c r="Q136" s="109"/>
    </row>
    <row r="137" spans="1:17" ht="17.25">
      <c r="A137" s="105">
        <v>118</v>
      </c>
      <c r="B137" s="106" t="s">
        <v>273</v>
      </c>
      <c r="C137" s="107">
        <v>390</v>
      </c>
      <c r="D137" s="108">
        <v>157.36000000000001</v>
      </c>
      <c r="E137" s="108">
        <v>157.36000000000001</v>
      </c>
      <c r="F137" s="67"/>
      <c r="G137" s="25"/>
      <c r="H137" s="25">
        <v>0</v>
      </c>
      <c r="I137" s="25">
        <v>0</v>
      </c>
      <c r="J137" s="67"/>
      <c r="K137" s="25"/>
      <c r="L137" s="27">
        <f t="shared" si="23"/>
        <v>0</v>
      </c>
      <c r="M137" s="27">
        <f t="shared" si="24"/>
        <v>157.36000000000001</v>
      </c>
      <c r="N137" s="30">
        <v>0</v>
      </c>
      <c r="O137" s="27">
        <f t="shared" si="25"/>
        <v>157.36000000000001</v>
      </c>
      <c r="P137" s="30"/>
      <c r="Q137" s="110"/>
    </row>
    <row r="138" spans="1:17" ht="17.25">
      <c r="A138" s="105">
        <v>119</v>
      </c>
      <c r="B138" s="106" t="s">
        <v>274</v>
      </c>
      <c r="C138" s="107">
        <v>600</v>
      </c>
      <c r="D138" s="108">
        <v>140.74</v>
      </c>
      <c r="E138" s="108">
        <v>108.75</v>
      </c>
      <c r="F138" s="67" t="s">
        <v>275</v>
      </c>
      <c r="G138" s="25" t="s">
        <v>260</v>
      </c>
      <c r="H138" s="25">
        <v>0</v>
      </c>
      <c r="I138" s="25">
        <v>0</v>
      </c>
      <c r="J138" s="67"/>
      <c r="K138" s="25">
        <v>19.28</v>
      </c>
      <c r="L138" s="27">
        <f t="shared" si="23"/>
        <v>19.28</v>
      </c>
      <c r="M138" s="27">
        <f t="shared" si="24"/>
        <v>108.75</v>
      </c>
      <c r="N138" s="30">
        <v>25</v>
      </c>
      <c r="O138" s="27">
        <f t="shared" si="25"/>
        <v>108.75</v>
      </c>
      <c r="P138" s="30"/>
      <c r="Q138" s="109"/>
    </row>
    <row r="139" spans="1:17" ht="17.25">
      <c r="A139" s="105">
        <v>120</v>
      </c>
      <c r="B139" s="106" t="s">
        <v>276</v>
      </c>
      <c r="C139" s="107">
        <v>560</v>
      </c>
      <c r="D139" s="108">
        <v>175.43</v>
      </c>
      <c r="E139" s="108">
        <v>135.56</v>
      </c>
      <c r="F139" s="67" t="s">
        <v>277</v>
      </c>
      <c r="G139" s="25" t="s">
        <v>266</v>
      </c>
      <c r="H139" s="25">
        <v>0</v>
      </c>
      <c r="I139" s="25">
        <v>0</v>
      </c>
      <c r="J139" s="67"/>
      <c r="K139" s="25"/>
      <c r="L139" s="27">
        <f t="shared" si="23"/>
        <v>0</v>
      </c>
      <c r="M139" s="27">
        <f t="shared" si="24"/>
        <v>135.56</v>
      </c>
      <c r="N139" s="30">
        <v>0</v>
      </c>
      <c r="O139" s="27">
        <f t="shared" si="25"/>
        <v>135.56</v>
      </c>
      <c r="P139" s="30"/>
      <c r="Q139" s="109"/>
    </row>
    <row r="140" spans="1:17" ht="17.25">
      <c r="A140" s="105">
        <v>121</v>
      </c>
      <c r="B140" s="106" t="s">
        <v>278</v>
      </c>
      <c r="C140" s="107">
        <v>480</v>
      </c>
      <c r="D140" s="108">
        <v>160.44</v>
      </c>
      <c r="E140" s="108">
        <v>124</v>
      </c>
      <c r="F140" s="67" t="s">
        <v>279</v>
      </c>
      <c r="G140" s="25" t="s">
        <v>280</v>
      </c>
      <c r="H140" s="25">
        <v>0</v>
      </c>
      <c r="I140" s="25">
        <v>0</v>
      </c>
      <c r="J140" s="67"/>
      <c r="K140" s="25">
        <v>55.37</v>
      </c>
      <c r="L140" s="27">
        <f t="shared" si="23"/>
        <v>55.37</v>
      </c>
      <c r="M140" s="27">
        <f t="shared" si="24"/>
        <v>124</v>
      </c>
      <c r="N140" s="30">
        <v>65</v>
      </c>
      <c r="O140" s="27">
        <f t="shared" si="25"/>
        <v>124</v>
      </c>
      <c r="P140" s="30"/>
      <c r="Q140" s="109"/>
    </row>
    <row r="141" spans="1:17" ht="17.25">
      <c r="A141" s="105">
        <v>122</v>
      </c>
      <c r="B141" s="111" t="s">
        <v>281</v>
      </c>
      <c r="C141" s="112">
        <v>450</v>
      </c>
      <c r="D141" s="108">
        <v>126.75</v>
      </c>
      <c r="E141" s="108">
        <v>113.95</v>
      </c>
      <c r="F141" s="113" t="s">
        <v>282</v>
      </c>
      <c r="G141" s="114" t="s">
        <v>260</v>
      </c>
      <c r="H141" s="114">
        <v>0</v>
      </c>
      <c r="I141" s="114">
        <v>0</v>
      </c>
      <c r="J141" s="113"/>
      <c r="K141" s="114">
        <v>66.2</v>
      </c>
      <c r="L141" s="115">
        <f t="shared" si="15"/>
        <v>66.2</v>
      </c>
      <c r="M141" s="27">
        <f t="shared" si="24"/>
        <v>113.95</v>
      </c>
      <c r="N141" s="116">
        <v>65</v>
      </c>
      <c r="O141" s="27">
        <f t="shared" si="25"/>
        <v>113.95</v>
      </c>
      <c r="P141" s="116"/>
      <c r="Q141" s="109"/>
    </row>
    <row r="142" spans="1:17" ht="17.25">
      <c r="A142" s="105">
        <v>123</v>
      </c>
      <c r="B142" s="106" t="s">
        <v>283</v>
      </c>
      <c r="C142" s="107">
        <v>430</v>
      </c>
      <c r="D142" s="108">
        <v>166.02</v>
      </c>
      <c r="E142" s="108">
        <v>128.29</v>
      </c>
      <c r="F142" s="67" t="s">
        <v>284</v>
      </c>
      <c r="G142" s="25" t="s">
        <v>270</v>
      </c>
      <c r="H142" s="25">
        <v>0</v>
      </c>
      <c r="I142" s="25">
        <v>0</v>
      </c>
      <c r="J142" s="67"/>
      <c r="K142" s="25"/>
      <c r="L142" s="27">
        <f>K142+I142</f>
        <v>0</v>
      </c>
      <c r="M142" s="27">
        <f t="shared" si="24"/>
        <v>128.29</v>
      </c>
      <c r="N142" s="30">
        <v>0</v>
      </c>
      <c r="O142" s="27">
        <f t="shared" si="25"/>
        <v>128.29</v>
      </c>
      <c r="P142" s="30"/>
      <c r="Q142" s="109"/>
    </row>
    <row r="143" spans="1:17" ht="17.25">
      <c r="A143" s="105">
        <v>124</v>
      </c>
      <c r="B143" s="106" t="s">
        <v>285</v>
      </c>
      <c r="C143" s="107">
        <v>450</v>
      </c>
      <c r="D143" s="108">
        <v>145.59</v>
      </c>
      <c r="E143" s="108">
        <v>112.51</v>
      </c>
      <c r="F143" s="67" t="s">
        <v>286</v>
      </c>
      <c r="G143" s="25" t="s">
        <v>266</v>
      </c>
      <c r="H143" s="25">
        <v>0</v>
      </c>
      <c r="I143" s="25">
        <v>0</v>
      </c>
      <c r="J143" s="67"/>
      <c r="K143" s="25">
        <v>15.86</v>
      </c>
      <c r="L143" s="27">
        <f t="shared" si="15"/>
        <v>15.86</v>
      </c>
      <c r="M143" s="27">
        <f t="shared" si="24"/>
        <v>112.51</v>
      </c>
      <c r="N143" s="30">
        <v>20</v>
      </c>
      <c r="O143" s="27">
        <f t="shared" si="25"/>
        <v>112.51</v>
      </c>
      <c r="P143" s="30"/>
      <c r="Q143" s="109"/>
    </row>
    <row r="144" spans="1:17" ht="17.25">
      <c r="A144" s="105">
        <v>125</v>
      </c>
      <c r="B144" s="106" t="s">
        <v>287</v>
      </c>
      <c r="C144" s="107">
        <v>400</v>
      </c>
      <c r="D144" s="108">
        <v>148.59</v>
      </c>
      <c r="E144" s="108">
        <v>115</v>
      </c>
      <c r="F144" s="67" t="s">
        <v>288</v>
      </c>
      <c r="G144" s="25" t="s">
        <v>289</v>
      </c>
      <c r="H144" s="25">
        <v>0</v>
      </c>
      <c r="I144" s="25">
        <v>0</v>
      </c>
      <c r="J144" s="67"/>
      <c r="K144" s="25">
        <v>17.920000000000002</v>
      </c>
      <c r="L144" s="27">
        <f t="shared" si="15"/>
        <v>17.920000000000002</v>
      </c>
      <c r="M144" s="27">
        <f t="shared" si="24"/>
        <v>115</v>
      </c>
      <c r="N144" s="30">
        <v>20</v>
      </c>
      <c r="O144" s="27">
        <f t="shared" si="25"/>
        <v>115</v>
      </c>
      <c r="P144" s="30"/>
      <c r="Q144" s="109"/>
    </row>
    <row r="145" spans="1:17" ht="17.25">
      <c r="A145" s="105">
        <v>126</v>
      </c>
      <c r="B145" s="106" t="s">
        <v>290</v>
      </c>
      <c r="C145" s="107">
        <v>410</v>
      </c>
      <c r="D145" s="108">
        <v>121.3</v>
      </c>
      <c r="E145" s="108">
        <v>93.73</v>
      </c>
      <c r="F145" s="67" t="s">
        <v>291</v>
      </c>
      <c r="G145" s="25" t="s">
        <v>270</v>
      </c>
      <c r="H145" s="25">
        <v>0</v>
      </c>
      <c r="I145" s="25">
        <v>0</v>
      </c>
      <c r="J145" s="67"/>
      <c r="K145" s="25"/>
      <c r="L145" s="27">
        <f>K145+I145</f>
        <v>0</v>
      </c>
      <c r="M145" s="27">
        <f>E145</f>
        <v>93.73</v>
      </c>
      <c r="N145" s="30">
        <v>0</v>
      </c>
      <c r="O145" s="27">
        <f>M145</f>
        <v>93.73</v>
      </c>
      <c r="P145" s="30"/>
      <c r="Q145" s="109"/>
    </row>
    <row r="146" spans="1:17" ht="17.25">
      <c r="A146" s="105">
        <v>127</v>
      </c>
      <c r="B146" s="106" t="s">
        <v>292</v>
      </c>
      <c r="C146" s="107">
        <v>335</v>
      </c>
      <c r="D146" s="108">
        <v>158</v>
      </c>
      <c r="E146" s="108">
        <v>122.1</v>
      </c>
      <c r="F146" s="67" t="s">
        <v>293</v>
      </c>
      <c r="G146" s="25" t="s">
        <v>294</v>
      </c>
      <c r="H146" s="25">
        <v>0</v>
      </c>
      <c r="I146" s="25">
        <v>0</v>
      </c>
      <c r="J146" s="67"/>
      <c r="K146" s="25"/>
      <c r="L146" s="27">
        <f t="shared" si="15"/>
        <v>0</v>
      </c>
      <c r="M146" s="27">
        <f t="shared" si="24"/>
        <v>122.1</v>
      </c>
      <c r="N146" s="30">
        <v>0</v>
      </c>
      <c r="O146" s="27">
        <f t="shared" si="25"/>
        <v>122.1</v>
      </c>
      <c r="P146" s="30"/>
      <c r="Q146" s="109"/>
    </row>
    <row r="147" spans="1:17" ht="17.25">
      <c r="A147" s="105">
        <v>128</v>
      </c>
      <c r="B147" s="106" t="s">
        <v>295</v>
      </c>
      <c r="C147" s="107">
        <v>500</v>
      </c>
      <c r="D147" s="108">
        <v>121.81</v>
      </c>
      <c r="E147" s="108">
        <v>94.03</v>
      </c>
      <c r="F147" s="67" t="s">
        <v>296</v>
      </c>
      <c r="G147" s="25" t="s">
        <v>266</v>
      </c>
      <c r="H147" s="25">
        <v>0</v>
      </c>
      <c r="I147" s="25">
        <v>0</v>
      </c>
      <c r="J147" s="67"/>
      <c r="K147" s="25"/>
      <c r="L147" s="27">
        <f t="shared" ref="L147:L181" si="26">K147+I147</f>
        <v>0</v>
      </c>
      <c r="M147" s="27">
        <f t="shared" si="24"/>
        <v>94.03</v>
      </c>
      <c r="N147" s="30">
        <v>0</v>
      </c>
      <c r="O147" s="27">
        <f t="shared" si="25"/>
        <v>94.03</v>
      </c>
      <c r="P147" s="30"/>
      <c r="Q147" s="109"/>
    </row>
    <row r="148" spans="1:17" s="122" customFormat="1" ht="17.25">
      <c r="A148" s="117" t="s">
        <v>297</v>
      </c>
      <c r="B148" s="118"/>
      <c r="C148" s="119">
        <f>SUM(C129:C147)</f>
        <v>7780</v>
      </c>
      <c r="D148" s="119">
        <f t="shared" ref="D148:O148" si="27">SUM(D129:D147)</f>
        <v>2660.7900000000004</v>
      </c>
      <c r="E148" s="120">
        <f t="shared" si="27"/>
        <v>2205.8000000000002</v>
      </c>
      <c r="F148" s="119"/>
      <c r="G148" s="119"/>
      <c r="H148" s="119">
        <f t="shared" si="27"/>
        <v>0</v>
      </c>
      <c r="I148" s="119">
        <f t="shared" si="27"/>
        <v>0</v>
      </c>
      <c r="J148" s="119">
        <f t="shared" si="27"/>
        <v>0</v>
      </c>
      <c r="K148" s="119">
        <f t="shared" si="27"/>
        <v>226.07000000000005</v>
      </c>
      <c r="L148" s="119">
        <f t="shared" si="27"/>
        <v>226.07000000000005</v>
      </c>
      <c r="M148" s="119">
        <f t="shared" si="27"/>
        <v>2205.8000000000002</v>
      </c>
      <c r="N148" s="119"/>
      <c r="O148" s="119">
        <f t="shared" si="27"/>
        <v>2205.8000000000002</v>
      </c>
      <c r="P148" s="121"/>
      <c r="Q148" s="121"/>
    </row>
    <row r="149" spans="1:17" s="42" customFormat="1" ht="17.25">
      <c r="A149" s="80">
        <v>129</v>
      </c>
      <c r="B149" s="106" t="s">
        <v>298</v>
      </c>
      <c r="C149" s="107">
        <v>1050</v>
      </c>
      <c r="D149" s="108">
        <v>377.82</v>
      </c>
      <c r="E149" s="67">
        <f>D149</f>
        <v>377.82</v>
      </c>
      <c r="F149" s="67"/>
      <c r="G149" s="25"/>
      <c r="H149" s="25">
        <v>0</v>
      </c>
      <c r="I149" s="25">
        <v>0</v>
      </c>
      <c r="J149" s="67"/>
      <c r="K149" s="25"/>
      <c r="L149" s="27">
        <f t="shared" si="26"/>
        <v>0</v>
      </c>
      <c r="M149" s="27">
        <f t="shared" ref="M149:M182" si="28">E149-L149</f>
        <v>377.82</v>
      </c>
      <c r="N149" s="30">
        <v>0</v>
      </c>
      <c r="O149" s="27">
        <f t="shared" ref="O149:O181" si="29">E149-L149</f>
        <v>377.82</v>
      </c>
      <c r="P149" s="30"/>
      <c r="Q149" s="123" t="s">
        <v>299</v>
      </c>
    </row>
    <row r="150" spans="1:17" ht="17.25">
      <c r="A150" s="80">
        <v>130</v>
      </c>
      <c r="B150" s="106" t="s">
        <v>292</v>
      </c>
      <c r="C150" s="107">
        <v>990</v>
      </c>
      <c r="D150" s="108">
        <v>370.73</v>
      </c>
      <c r="E150" s="67">
        <f t="shared" ref="E150:E181" si="30">D150</f>
        <v>370.73</v>
      </c>
      <c r="F150" s="67"/>
      <c r="G150" s="25"/>
      <c r="H150" s="25">
        <v>0</v>
      </c>
      <c r="I150" s="25">
        <v>0</v>
      </c>
      <c r="J150" s="67"/>
      <c r="K150" s="25"/>
      <c r="L150" s="27">
        <f t="shared" si="26"/>
        <v>0</v>
      </c>
      <c r="M150" s="27">
        <f t="shared" si="28"/>
        <v>370.73</v>
      </c>
      <c r="N150" s="30">
        <v>0</v>
      </c>
      <c r="O150" s="27">
        <f t="shared" si="29"/>
        <v>370.73</v>
      </c>
      <c r="P150" s="30"/>
      <c r="Q150" s="124"/>
    </row>
    <row r="151" spans="1:17" ht="17.25">
      <c r="A151" s="80">
        <v>131</v>
      </c>
      <c r="B151" s="106" t="s">
        <v>300</v>
      </c>
      <c r="C151" s="107">
        <v>800</v>
      </c>
      <c r="D151" s="108">
        <v>432.12</v>
      </c>
      <c r="E151" s="67">
        <f t="shared" si="30"/>
        <v>432.12</v>
      </c>
      <c r="F151" s="67"/>
      <c r="G151" s="25"/>
      <c r="H151" s="25">
        <v>0</v>
      </c>
      <c r="I151" s="25">
        <v>0</v>
      </c>
      <c r="J151" s="67"/>
      <c r="K151" s="25"/>
      <c r="L151" s="27">
        <f t="shared" si="26"/>
        <v>0</v>
      </c>
      <c r="M151" s="27">
        <f t="shared" si="28"/>
        <v>432.12</v>
      </c>
      <c r="N151" s="30">
        <v>0</v>
      </c>
      <c r="O151" s="27">
        <f t="shared" si="29"/>
        <v>432.12</v>
      </c>
      <c r="P151" s="30"/>
      <c r="Q151" s="124"/>
    </row>
    <row r="152" spans="1:17" ht="17.25">
      <c r="A152" s="80">
        <v>132</v>
      </c>
      <c r="B152" s="106" t="s">
        <v>301</v>
      </c>
      <c r="C152" s="107">
        <v>700</v>
      </c>
      <c r="D152" s="108">
        <v>286.73</v>
      </c>
      <c r="E152" s="67">
        <f t="shared" si="30"/>
        <v>286.73</v>
      </c>
      <c r="F152" s="67"/>
      <c r="G152" s="25"/>
      <c r="H152" s="25">
        <v>0</v>
      </c>
      <c r="I152" s="25">
        <v>0</v>
      </c>
      <c r="J152" s="67"/>
      <c r="K152" s="25"/>
      <c r="L152" s="27">
        <f t="shared" si="26"/>
        <v>0</v>
      </c>
      <c r="M152" s="27">
        <f t="shared" si="28"/>
        <v>286.73</v>
      </c>
      <c r="N152" s="30">
        <v>0</v>
      </c>
      <c r="O152" s="27">
        <f t="shared" si="29"/>
        <v>286.73</v>
      </c>
      <c r="P152" s="30"/>
      <c r="Q152" s="124"/>
    </row>
    <row r="153" spans="1:17" ht="17.25">
      <c r="A153" s="80">
        <v>133</v>
      </c>
      <c r="B153" s="106" t="s">
        <v>302</v>
      </c>
      <c r="C153" s="107">
        <v>1350</v>
      </c>
      <c r="D153" s="108">
        <v>482.1</v>
      </c>
      <c r="E153" s="67">
        <f t="shared" si="30"/>
        <v>482.1</v>
      </c>
      <c r="F153" s="67"/>
      <c r="G153" s="25"/>
      <c r="H153" s="25">
        <v>0</v>
      </c>
      <c r="I153" s="25">
        <v>0</v>
      </c>
      <c r="J153" s="67"/>
      <c r="K153" s="25"/>
      <c r="L153" s="27">
        <f t="shared" si="26"/>
        <v>0</v>
      </c>
      <c r="M153" s="27">
        <f t="shared" si="28"/>
        <v>482.1</v>
      </c>
      <c r="N153" s="30">
        <v>0</v>
      </c>
      <c r="O153" s="27">
        <f t="shared" si="29"/>
        <v>482.1</v>
      </c>
      <c r="P153" s="30"/>
      <c r="Q153" s="124"/>
    </row>
    <row r="154" spans="1:17" ht="17.25">
      <c r="A154" s="80">
        <v>134</v>
      </c>
      <c r="B154" s="106" t="s">
        <v>303</v>
      </c>
      <c r="C154" s="107">
        <v>650</v>
      </c>
      <c r="D154" s="108">
        <v>262.17</v>
      </c>
      <c r="E154" s="67">
        <f t="shared" si="30"/>
        <v>262.17</v>
      </c>
      <c r="F154" s="67"/>
      <c r="G154" s="25"/>
      <c r="H154" s="25">
        <v>0</v>
      </c>
      <c r="I154" s="25">
        <v>0</v>
      </c>
      <c r="J154" s="67"/>
      <c r="K154" s="25"/>
      <c r="L154" s="27">
        <f t="shared" si="26"/>
        <v>0</v>
      </c>
      <c r="M154" s="27">
        <f t="shared" si="28"/>
        <v>262.17</v>
      </c>
      <c r="N154" s="30">
        <v>0</v>
      </c>
      <c r="O154" s="27">
        <f t="shared" si="29"/>
        <v>262.17</v>
      </c>
      <c r="P154" s="30"/>
      <c r="Q154" s="124"/>
    </row>
    <row r="155" spans="1:17" ht="17.25">
      <c r="A155" s="80">
        <v>135</v>
      </c>
      <c r="B155" s="106" t="s">
        <v>304</v>
      </c>
      <c r="C155" s="107">
        <v>750</v>
      </c>
      <c r="D155" s="108">
        <v>321.86</v>
      </c>
      <c r="E155" s="67">
        <f t="shared" si="30"/>
        <v>321.86</v>
      </c>
      <c r="F155" s="67"/>
      <c r="G155" s="25"/>
      <c r="H155" s="25">
        <v>0</v>
      </c>
      <c r="I155" s="25">
        <v>0</v>
      </c>
      <c r="J155" s="67"/>
      <c r="K155" s="25"/>
      <c r="L155" s="27">
        <f t="shared" si="26"/>
        <v>0</v>
      </c>
      <c r="M155" s="27">
        <f t="shared" si="28"/>
        <v>321.86</v>
      </c>
      <c r="N155" s="30">
        <v>0</v>
      </c>
      <c r="O155" s="27">
        <f t="shared" si="29"/>
        <v>321.86</v>
      </c>
      <c r="P155" s="30"/>
      <c r="Q155" s="124"/>
    </row>
    <row r="156" spans="1:17" ht="17.25">
      <c r="A156" s="80">
        <v>136</v>
      </c>
      <c r="B156" s="106" t="s">
        <v>305</v>
      </c>
      <c r="C156" s="107">
        <v>600</v>
      </c>
      <c r="D156" s="108">
        <v>355.24</v>
      </c>
      <c r="E156" s="67">
        <f t="shared" si="30"/>
        <v>355.24</v>
      </c>
      <c r="F156" s="67"/>
      <c r="G156" s="25"/>
      <c r="H156" s="25">
        <v>0</v>
      </c>
      <c r="I156" s="25">
        <v>0</v>
      </c>
      <c r="J156" s="67"/>
      <c r="K156" s="25"/>
      <c r="L156" s="27">
        <f t="shared" si="26"/>
        <v>0</v>
      </c>
      <c r="M156" s="27">
        <f t="shared" si="28"/>
        <v>355.24</v>
      </c>
      <c r="N156" s="30">
        <v>0</v>
      </c>
      <c r="O156" s="27">
        <f t="shared" si="29"/>
        <v>355.24</v>
      </c>
      <c r="P156" s="30"/>
      <c r="Q156" s="124"/>
    </row>
    <row r="157" spans="1:17" ht="17.25">
      <c r="A157" s="80">
        <v>137</v>
      </c>
      <c r="B157" s="106" t="s">
        <v>306</v>
      </c>
      <c r="C157" s="107">
        <v>500</v>
      </c>
      <c r="D157" s="108">
        <v>256.18</v>
      </c>
      <c r="E157" s="67">
        <f t="shared" si="30"/>
        <v>256.18</v>
      </c>
      <c r="F157" s="67"/>
      <c r="G157" s="25"/>
      <c r="H157" s="25">
        <v>0</v>
      </c>
      <c r="I157" s="25">
        <v>0</v>
      </c>
      <c r="J157" s="67"/>
      <c r="K157" s="25"/>
      <c r="L157" s="27">
        <f t="shared" si="26"/>
        <v>0</v>
      </c>
      <c r="M157" s="27">
        <f t="shared" si="28"/>
        <v>256.18</v>
      </c>
      <c r="N157" s="30">
        <v>0</v>
      </c>
      <c r="O157" s="27">
        <f t="shared" si="29"/>
        <v>256.18</v>
      </c>
      <c r="P157" s="30"/>
      <c r="Q157" s="125"/>
    </row>
    <row r="158" spans="1:17" s="48" customFormat="1" ht="17.25">
      <c r="A158" s="117" t="s">
        <v>307</v>
      </c>
      <c r="B158" s="118"/>
      <c r="C158" s="126">
        <f>SUM(C149:C157)</f>
        <v>7390</v>
      </c>
      <c r="D158" s="127">
        <f t="shared" ref="D158:O158" si="31">SUM(D149:D157)</f>
        <v>3144.9500000000003</v>
      </c>
      <c r="E158" s="127">
        <f t="shared" si="31"/>
        <v>3144.9500000000003</v>
      </c>
      <c r="F158" s="127"/>
      <c r="G158" s="127"/>
      <c r="H158" s="127">
        <f t="shared" si="31"/>
        <v>0</v>
      </c>
      <c r="I158" s="127">
        <f t="shared" si="31"/>
        <v>0</v>
      </c>
      <c r="J158" s="127">
        <f t="shared" si="31"/>
        <v>0</v>
      </c>
      <c r="K158" s="127">
        <f t="shared" si="31"/>
        <v>0</v>
      </c>
      <c r="L158" s="127">
        <f t="shared" si="31"/>
        <v>0</v>
      </c>
      <c r="M158" s="127">
        <f t="shared" si="31"/>
        <v>3144.9500000000003</v>
      </c>
      <c r="N158" s="127"/>
      <c r="O158" s="127">
        <f t="shared" si="31"/>
        <v>3144.9500000000003</v>
      </c>
      <c r="P158" s="121"/>
      <c r="Q158" s="47"/>
    </row>
    <row r="159" spans="1:17" ht="17.25">
      <c r="A159" s="80">
        <v>138</v>
      </c>
      <c r="B159" s="106" t="s">
        <v>308</v>
      </c>
      <c r="C159" s="107">
        <v>370</v>
      </c>
      <c r="D159" s="108">
        <v>109.51</v>
      </c>
      <c r="E159" s="67">
        <f t="shared" si="30"/>
        <v>109.51</v>
      </c>
      <c r="F159" s="67"/>
      <c r="G159" s="25"/>
      <c r="H159" s="25">
        <v>0</v>
      </c>
      <c r="I159" s="25">
        <v>0</v>
      </c>
      <c r="J159" s="67"/>
      <c r="K159" s="25"/>
      <c r="L159" s="27">
        <f t="shared" si="26"/>
        <v>0</v>
      </c>
      <c r="M159" s="27">
        <f t="shared" si="28"/>
        <v>109.51</v>
      </c>
      <c r="N159" s="30">
        <v>0</v>
      </c>
      <c r="O159" s="27">
        <f t="shared" si="29"/>
        <v>109.51</v>
      </c>
      <c r="P159" s="30"/>
      <c r="Q159" s="128" t="s">
        <v>309</v>
      </c>
    </row>
    <row r="160" spans="1:17" ht="17.25">
      <c r="A160" s="80">
        <v>139</v>
      </c>
      <c r="B160" s="106" t="s">
        <v>310</v>
      </c>
      <c r="C160" s="107">
        <v>350</v>
      </c>
      <c r="D160" s="108">
        <v>132.76</v>
      </c>
      <c r="E160" s="67">
        <f t="shared" si="30"/>
        <v>132.76</v>
      </c>
      <c r="F160" s="67"/>
      <c r="G160" s="25"/>
      <c r="H160" s="25">
        <v>0</v>
      </c>
      <c r="I160" s="25">
        <v>0</v>
      </c>
      <c r="J160" s="67"/>
      <c r="K160" s="25"/>
      <c r="L160" s="27">
        <f t="shared" si="26"/>
        <v>0</v>
      </c>
      <c r="M160" s="27">
        <f t="shared" si="28"/>
        <v>132.76</v>
      </c>
      <c r="N160" s="30">
        <v>0</v>
      </c>
      <c r="O160" s="27">
        <f t="shared" si="29"/>
        <v>132.76</v>
      </c>
      <c r="P160" s="30"/>
      <c r="Q160" s="129"/>
    </row>
    <row r="161" spans="1:17" ht="17.25">
      <c r="A161" s="80">
        <v>140</v>
      </c>
      <c r="B161" s="106" t="s">
        <v>311</v>
      </c>
      <c r="C161" s="107">
        <v>270</v>
      </c>
      <c r="D161" s="108">
        <v>101.91</v>
      </c>
      <c r="E161" s="67">
        <f t="shared" si="30"/>
        <v>101.91</v>
      </c>
      <c r="F161" s="67"/>
      <c r="G161" s="25"/>
      <c r="H161" s="25">
        <v>0</v>
      </c>
      <c r="I161" s="25">
        <v>0</v>
      </c>
      <c r="J161" s="67"/>
      <c r="K161" s="25"/>
      <c r="L161" s="27">
        <f t="shared" si="26"/>
        <v>0</v>
      </c>
      <c r="M161" s="27">
        <f t="shared" si="28"/>
        <v>101.91</v>
      </c>
      <c r="N161" s="30">
        <v>0</v>
      </c>
      <c r="O161" s="27">
        <f t="shared" si="29"/>
        <v>101.91</v>
      </c>
      <c r="P161" s="30"/>
      <c r="Q161" s="129"/>
    </row>
    <row r="162" spans="1:17" ht="17.25">
      <c r="A162" s="80">
        <v>141</v>
      </c>
      <c r="B162" s="106" t="s">
        <v>312</v>
      </c>
      <c r="C162" s="107">
        <v>560</v>
      </c>
      <c r="D162" s="108">
        <v>175.81</v>
      </c>
      <c r="E162" s="67">
        <f t="shared" si="30"/>
        <v>175.81</v>
      </c>
      <c r="F162" s="67"/>
      <c r="G162" s="25"/>
      <c r="H162" s="25">
        <v>0</v>
      </c>
      <c r="I162" s="25">
        <v>0</v>
      </c>
      <c r="J162" s="67"/>
      <c r="K162" s="25"/>
      <c r="L162" s="27">
        <f t="shared" si="26"/>
        <v>0</v>
      </c>
      <c r="M162" s="27">
        <f t="shared" si="28"/>
        <v>175.81</v>
      </c>
      <c r="N162" s="30">
        <v>0</v>
      </c>
      <c r="O162" s="27">
        <f t="shared" si="29"/>
        <v>175.81</v>
      </c>
      <c r="P162" s="30"/>
      <c r="Q162" s="129"/>
    </row>
    <row r="163" spans="1:17" ht="17.25">
      <c r="A163" s="80">
        <v>142</v>
      </c>
      <c r="B163" s="106" t="s">
        <v>292</v>
      </c>
      <c r="C163" s="107">
        <v>400</v>
      </c>
      <c r="D163" s="108">
        <v>131.22999999999999</v>
      </c>
      <c r="E163" s="67">
        <f t="shared" si="30"/>
        <v>131.22999999999999</v>
      </c>
      <c r="F163" s="67"/>
      <c r="G163" s="25"/>
      <c r="H163" s="25">
        <v>0</v>
      </c>
      <c r="I163" s="25">
        <v>0</v>
      </c>
      <c r="J163" s="67"/>
      <c r="K163" s="25"/>
      <c r="L163" s="27">
        <f t="shared" si="26"/>
        <v>0</v>
      </c>
      <c r="M163" s="27">
        <f t="shared" si="28"/>
        <v>131.22999999999999</v>
      </c>
      <c r="N163" s="30">
        <v>0</v>
      </c>
      <c r="O163" s="27">
        <f t="shared" si="29"/>
        <v>131.22999999999999</v>
      </c>
      <c r="P163" s="30"/>
      <c r="Q163" s="129"/>
    </row>
    <row r="164" spans="1:17" ht="17.25">
      <c r="A164" s="80">
        <v>143</v>
      </c>
      <c r="B164" s="106" t="s">
        <v>313</v>
      </c>
      <c r="C164" s="107">
        <v>380</v>
      </c>
      <c r="D164" s="108">
        <v>130.58000000000001</v>
      </c>
      <c r="E164" s="67">
        <f t="shared" si="30"/>
        <v>130.58000000000001</v>
      </c>
      <c r="F164" s="67"/>
      <c r="G164" s="25"/>
      <c r="H164" s="25">
        <v>0</v>
      </c>
      <c r="I164" s="25">
        <v>0</v>
      </c>
      <c r="J164" s="67"/>
      <c r="K164" s="25"/>
      <c r="L164" s="27">
        <f t="shared" si="26"/>
        <v>0</v>
      </c>
      <c r="M164" s="27">
        <f t="shared" si="28"/>
        <v>130.58000000000001</v>
      </c>
      <c r="N164" s="30">
        <v>0</v>
      </c>
      <c r="O164" s="27">
        <f t="shared" si="29"/>
        <v>130.58000000000001</v>
      </c>
      <c r="P164" s="30"/>
      <c r="Q164" s="129"/>
    </row>
    <row r="165" spans="1:17" ht="17.25">
      <c r="A165" s="80">
        <v>144</v>
      </c>
      <c r="B165" s="106" t="s">
        <v>314</v>
      </c>
      <c r="C165" s="107">
        <v>600</v>
      </c>
      <c r="D165" s="108">
        <v>222.36</v>
      </c>
      <c r="E165" s="67">
        <f t="shared" si="30"/>
        <v>222.36</v>
      </c>
      <c r="F165" s="67"/>
      <c r="G165" s="25"/>
      <c r="H165" s="25">
        <v>0</v>
      </c>
      <c r="I165" s="25">
        <v>0</v>
      </c>
      <c r="J165" s="67"/>
      <c r="K165" s="25"/>
      <c r="L165" s="27">
        <f t="shared" si="26"/>
        <v>0</v>
      </c>
      <c r="M165" s="27">
        <f t="shared" si="28"/>
        <v>222.36</v>
      </c>
      <c r="N165" s="30">
        <v>0</v>
      </c>
      <c r="O165" s="27">
        <f t="shared" si="29"/>
        <v>222.36</v>
      </c>
      <c r="P165" s="30"/>
      <c r="Q165" s="129"/>
    </row>
    <row r="166" spans="1:17" ht="17.25">
      <c r="A166" s="80">
        <v>145</v>
      </c>
      <c r="B166" s="106" t="s">
        <v>315</v>
      </c>
      <c r="C166" s="107">
        <v>415</v>
      </c>
      <c r="D166" s="108">
        <v>135.29</v>
      </c>
      <c r="E166" s="67">
        <f t="shared" si="30"/>
        <v>135.29</v>
      </c>
      <c r="F166" s="67"/>
      <c r="G166" s="25"/>
      <c r="H166" s="25">
        <v>0</v>
      </c>
      <c r="I166" s="25">
        <v>0</v>
      </c>
      <c r="J166" s="67"/>
      <c r="K166" s="25"/>
      <c r="L166" s="27">
        <f t="shared" si="26"/>
        <v>0</v>
      </c>
      <c r="M166" s="27">
        <f t="shared" si="28"/>
        <v>135.29</v>
      </c>
      <c r="N166" s="30">
        <v>0</v>
      </c>
      <c r="O166" s="27">
        <f t="shared" si="29"/>
        <v>135.29</v>
      </c>
      <c r="P166" s="30"/>
      <c r="Q166" s="129"/>
    </row>
    <row r="167" spans="1:17" ht="17.25">
      <c r="A167" s="80">
        <v>146</v>
      </c>
      <c r="B167" s="106" t="s">
        <v>316</v>
      </c>
      <c r="C167" s="107">
        <v>540</v>
      </c>
      <c r="D167" s="108">
        <v>144.1</v>
      </c>
      <c r="E167" s="67">
        <f t="shared" si="30"/>
        <v>144.1</v>
      </c>
      <c r="F167" s="67"/>
      <c r="G167" s="25"/>
      <c r="H167" s="25">
        <v>0</v>
      </c>
      <c r="I167" s="25">
        <v>0</v>
      </c>
      <c r="J167" s="67"/>
      <c r="K167" s="25"/>
      <c r="L167" s="27">
        <f t="shared" si="26"/>
        <v>0</v>
      </c>
      <c r="M167" s="27">
        <f t="shared" si="28"/>
        <v>144.1</v>
      </c>
      <c r="N167" s="30">
        <v>0</v>
      </c>
      <c r="O167" s="27">
        <f t="shared" si="29"/>
        <v>144.1</v>
      </c>
      <c r="P167" s="30"/>
      <c r="Q167" s="129"/>
    </row>
    <row r="168" spans="1:17" ht="17.25">
      <c r="A168" s="80">
        <v>147</v>
      </c>
      <c r="B168" s="106" t="s">
        <v>317</v>
      </c>
      <c r="C168" s="107">
        <v>620</v>
      </c>
      <c r="D168" s="108">
        <v>234.1</v>
      </c>
      <c r="E168" s="67">
        <f t="shared" si="30"/>
        <v>234.1</v>
      </c>
      <c r="F168" s="67"/>
      <c r="G168" s="25"/>
      <c r="H168" s="25">
        <v>0</v>
      </c>
      <c r="I168" s="25">
        <v>0</v>
      </c>
      <c r="J168" s="67"/>
      <c r="K168" s="25"/>
      <c r="L168" s="27">
        <f t="shared" si="26"/>
        <v>0</v>
      </c>
      <c r="M168" s="27">
        <f t="shared" si="28"/>
        <v>234.1</v>
      </c>
      <c r="N168" s="30">
        <v>0</v>
      </c>
      <c r="O168" s="27">
        <f t="shared" si="29"/>
        <v>234.1</v>
      </c>
      <c r="P168" s="30"/>
      <c r="Q168" s="129"/>
    </row>
    <row r="169" spans="1:17" ht="17.25">
      <c r="A169" s="80">
        <v>148</v>
      </c>
      <c r="B169" s="106" t="s">
        <v>318</v>
      </c>
      <c r="C169" s="107">
        <v>360</v>
      </c>
      <c r="D169" s="108">
        <v>124.77</v>
      </c>
      <c r="E169" s="67">
        <f t="shared" si="30"/>
        <v>124.77</v>
      </c>
      <c r="F169" s="67"/>
      <c r="G169" s="25"/>
      <c r="H169" s="25">
        <v>0</v>
      </c>
      <c r="I169" s="25">
        <v>0</v>
      </c>
      <c r="J169" s="67"/>
      <c r="K169" s="25"/>
      <c r="L169" s="27">
        <f t="shared" si="26"/>
        <v>0</v>
      </c>
      <c r="M169" s="27">
        <f t="shared" si="28"/>
        <v>124.77</v>
      </c>
      <c r="N169" s="30">
        <v>0</v>
      </c>
      <c r="O169" s="27">
        <f t="shared" si="29"/>
        <v>124.77</v>
      </c>
      <c r="P169" s="30"/>
      <c r="Q169" s="129"/>
    </row>
    <row r="170" spans="1:17" ht="17.25">
      <c r="A170" s="80">
        <v>149</v>
      </c>
      <c r="B170" s="106" t="s">
        <v>319</v>
      </c>
      <c r="C170" s="107">
        <v>400</v>
      </c>
      <c r="D170" s="108">
        <v>123.91</v>
      </c>
      <c r="E170" s="67">
        <f t="shared" si="30"/>
        <v>123.91</v>
      </c>
      <c r="F170" s="67"/>
      <c r="G170" s="25"/>
      <c r="H170" s="25">
        <v>0</v>
      </c>
      <c r="I170" s="25">
        <v>0</v>
      </c>
      <c r="J170" s="67"/>
      <c r="K170" s="25"/>
      <c r="L170" s="27">
        <f t="shared" si="26"/>
        <v>0</v>
      </c>
      <c r="M170" s="27">
        <f t="shared" si="28"/>
        <v>123.91</v>
      </c>
      <c r="N170" s="30">
        <v>0</v>
      </c>
      <c r="O170" s="27">
        <f t="shared" si="29"/>
        <v>123.91</v>
      </c>
      <c r="P170" s="30"/>
      <c r="Q170" s="129"/>
    </row>
    <row r="171" spans="1:17" ht="17.25">
      <c r="A171" s="80">
        <v>150</v>
      </c>
      <c r="B171" s="106" t="s">
        <v>320</v>
      </c>
      <c r="C171" s="107">
        <v>495</v>
      </c>
      <c r="D171" s="108">
        <v>181.36</v>
      </c>
      <c r="E171" s="67">
        <f t="shared" si="30"/>
        <v>181.36</v>
      </c>
      <c r="F171" s="67"/>
      <c r="G171" s="25"/>
      <c r="H171" s="25">
        <v>0</v>
      </c>
      <c r="I171" s="25">
        <v>0</v>
      </c>
      <c r="J171" s="67"/>
      <c r="K171" s="25"/>
      <c r="L171" s="27">
        <f t="shared" si="26"/>
        <v>0</v>
      </c>
      <c r="M171" s="27">
        <f t="shared" si="28"/>
        <v>181.36</v>
      </c>
      <c r="N171" s="30">
        <v>0</v>
      </c>
      <c r="O171" s="27">
        <f t="shared" si="29"/>
        <v>181.36</v>
      </c>
      <c r="P171" s="30"/>
      <c r="Q171" s="129"/>
    </row>
    <row r="172" spans="1:17" ht="17.25">
      <c r="A172" s="80">
        <v>151</v>
      </c>
      <c r="B172" s="106" t="s">
        <v>321</v>
      </c>
      <c r="C172" s="107">
        <v>530</v>
      </c>
      <c r="D172" s="108">
        <v>196.28</v>
      </c>
      <c r="E172" s="67">
        <f t="shared" si="30"/>
        <v>196.28</v>
      </c>
      <c r="F172" s="67"/>
      <c r="G172" s="25"/>
      <c r="H172" s="25">
        <v>0</v>
      </c>
      <c r="I172" s="25">
        <v>0</v>
      </c>
      <c r="J172" s="67"/>
      <c r="K172" s="25"/>
      <c r="L172" s="27">
        <f t="shared" si="26"/>
        <v>0</v>
      </c>
      <c r="M172" s="27">
        <f t="shared" si="28"/>
        <v>196.28</v>
      </c>
      <c r="N172" s="30">
        <v>0</v>
      </c>
      <c r="O172" s="27">
        <f t="shared" si="29"/>
        <v>196.28</v>
      </c>
      <c r="P172" s="30"/>
      <c r="Q172" s="129"/>
    </row>
    <row r="173" spans="1:17" ht="17.25">
      <c r="A173" s="80">
        <v>152</v>
      </c>
      <c r="B173" s="106" t="s">
        <v>322</v>
      </c>
      <c r="C173" s="107">
        <v>380</v>
      </c>
      <c r="D173" s="108">
        <v>149.63999999999999</v>
      </c>
      <c r="E173" s="67">
        <f t="shared" si="30"/>
        <v>149.63999999999999</v>
      </c>
      <c r="F173" s="67"/>
      <c r="G173" s="25"/>
      <c r="H173" s="25">
        <v>0</v>
      </c>
      <c r="I173" s="25">
        <v>0</v>
      </c>
      <c r="J173" s="67"/>
      <c r="K173" s="25"/>
      <c r="L173" s="27">
        <f t="shared" si="26"/>
        <v>0</v>
      </c>
      <c r="M173" s="27">
        <f t="shared" si="28"/>
        <v>149.63999999999999</v>
      </c>
      <c r="N173" s="30">
        <v>0</v>
      </c>
      <c r="O173" s="27">
        <f t="shared" si="29"/>
        <v>149.63999999999999</v>
      </c>
      <c r="P173" s="30"/>
      <c r="Q173" s="129"/>
    </row>
    <row r="174" spans="1:17" ht="17.25">
      <c r="A174" s="80">
        <v>153</v>
      </c>
      <c r="B174" s="106" t="s">
        <v>323</v>
      </c>
      <c r="C174" s="107">
        <v>360</v>
      </c>
      <c r="D174" s="108">
        <v>140.88</v>
      </c>
      <c r="E174" s="67">
        <f t="shared" si="30"/>
        <v>140.88</v>
      </c>
      <c r="F174" s="67"/>
      <c r="G174" s="25"/>
      <c r="H174" s="25">
        <v>0</v>
      </c>
      <c r="I174" s="25">
        <v>0</v>
      </c>
      <c r="J174" s="67"/>
      <c r="K174" s="25"/>
      <c r="L174" s="27">
        <f t="shared" si="26"/>
        <v>0</v>
      </c>
      <c r="M174" s="27">
        <f t="shared" si="28"/>
        <v>140.88</v>
      </c>
      <c r="N174" s="30">
        <v>0</v>
      </c>
      <c r="O174" s="27">
        <f t="shared" si="29"/>
        <v>140.88</v>
      </c>
      <c r="P174" s="30"/>
      <c r="Q174" s="129"/>
    </row>
    <row r="175" spans="1:17" ht="17.25">
      <c r="A175" s="80">
        <v>154</v>
      </c>
      <c r="B175" s="106" t="s">
        <v>324</v>
      </c>
      <c r="C175" s="107">
        <v>540</v>
      </c>
      <c r="D175" s="108">
        <v>164.47</v>
      </c>
      <c r="E175" s="67">
        <f t="shared" si="30"/>
        <v>164.47</v>
      </c>
      <c r="F175" s="67"/>
      <c r="G175" s="25"/>
      <c r="H175" s="25">
        <v>0</v>
      </c>
      <c r="I175" s="25">
        <v>0</v>
      </c>
      <c r="J175" s="67"/>
      <c r="K175" s="25"/>
      <c r="L175" s="27">
        <f t="shared" si="26"/>
        <v>0</v>
      </c>
      <c r="M175" s="27">
        <f t="shared" si="28"/>
        <v>164.47</v>
      </c>
      <c r="N175" s="30">
        <v>0</v>
      </c>
      <c r="O175" s="27">
        <f t="shared" si="29"/>
        <v>164.47</v>
      </c>
      <c r="P175" s="30"/>
      <c r="Q175" s="129"/>
    </row>
    <row r="176" spans="1:17" ht="17.25">
      <c r="A176" s="80">
        <v>155</v>
      </c>
      <c r="B176" s="106" t="s">
        <v>325</v>
      </c>
      <c r="C176" s="107">
        <v>300</v>
      </c>
      <c r="D176" s="108">
        <v>105.51</v>
      </c>
      <c r="E176" s="67">
        <f t="shared" si="30"/>
        <v>105.51</v>
      </c>
      <c r="F176" s="67"/>
      <c r="G176" s="25"/>
      <c r="H176" s="25">
        <v>0</v>
      </c>
      <c r="I176" s="25">
        <v>0</v>
      </c>
      <c r="J176" s="67"/>
      <c r="K176" s="25"/>
      <c r="L176" s="27">
        <f t="shared" si="26"/>
        <v>0</v>
      </c>
      <c r="M176" s="27">
        <f t="shared" si="28"/>
        <v>105.51</v>
      </c>
      <c r="N176" s="30">
        <v>0</v>
      </c>
      <c r="O176" s="27">
        <f t="shared" si="29"/>
        <v>105.51</v>
      </c>
      <c r="P176" s="30"/>
      <c r="Q176" s="129"/>
    </row>
    <row r="177" spans="1:17" ht="17.25">
      <c r="A177" s="80">
        <v>156</v>
      </c>
      <c r="B177" s="106" t="s">
        <v>326</v>
      </c>
      <c r="C177" s="107">
        <v>350</v>
      </c>
      <c r="D177" s="108">
        <v>131.13999999999999</v>
      </c>
      <c r="E177" s="67">
        <f t="shared" si="30"/>
        <v>131.13999999999999</v>
      </c>
      <c r="F177" s="67"/>
      <c r="G177" s="25"/>
      <c r="H177" s="25">
        <v>0</v>
      </c>
      <c r="I177" s="25">
        <v>0</v>
      </c>
      <c r="J177" s="67"/>
      <c r="K177" s="25"/>
      <c r="L177" s="27">
        <f t="shared" si="26"/>
        <v>0</v>
      </c>
      <c r="M177" s="27">
        <f t="shared" si="28"/>
        <v>131.13999999999999</v>
      </c>
      <c r="N177" s="30">
        <v>0</v>
      </c>
      <c r="O177" s="27">
        <f t="shared" si="29"/>
        <v>131.13999999999999</v>
      </c>
      <c r="P177" s="30"/>
      <c r="Q177" s="129"/>
    </row>
    <row r="178" spans="1:17" ht="17.25">
      <c r="A178" s="80">
        <v>157</v>
      </c>
      <c r="B178" s="106" t="s">
        <v>327</v>
      </c>
      <c r="C178" s="107">
        <v>500</v>
      </c>
      <c r="D178" s="108">
        <v>180.21</v>
      </c>
      <c r="E178" s="67">
        <f t="shared" si="30"/>
        <v>180.21</v>
      </c>
      <c r="F178" s="67"/>
      <c r="G178" s="25"/>
      <c r="H178" s="25">
        <v>0</v>
      </c>
      <c r="I178" s="25">
        <v>0</v>
      </c>
      <c r="J178" s="67"/>
      <c r="K178" s="25"/>
      <c r="L178" s="27">
        <f t="shared" si="26"/>
        <v>0</v>
      </c>
      <c r="M178" s="27">
        <f t="shared" si="28"/>
        <v>180.21</v>
      </c>
      <c r="N178" s="30">
        <v>0</v>
      </c>
      <c r="O178" s="27">
        <f t="shared" si="29"/>
        <v>180.21</v>
      </c>
      <c r="P178" s="30"/>
      <c r="Q178" s="129"/>
    </row>
    <row r="179" spans="1:17" ht="17.25">
      <c r="A179" s="80">
        <v>158</v>
      </c>
      <c r="B179" s="130" t="s">
        <v>328</v>
      </c>
      <c r="C179" s="107">
        <v>680</v>
      </c>
      <c r="D179" s="108">
        <v>212.71</v>
      </c>
      <c r="E179" s="67">
        <f t="shared" si="30"/>
        <v>212.71</v>
      </c>
      <c r="F179" s="67" t="s">
        <v>329</v>
      </c>
      <c r="G179" s="25" t="s">
        <v>330</v>
      </c>
      <c r="H179" s="25">
        <v>0</v>
      </c>
      <c r="I179" s="25">
        <v>0</v>
      </c>
      <c r="J179" s="67"/>
      <c r="K179" s="25"/>
      <c r="L179" s="27">
        <f t="shared" si="26"/>
        <v>0</v>
      </c>
      <c r="M179" s="27">
        <f t="shared" si="28"/>
        <v>212.71</v>
      </c>
      <c r="N179" s="30">
        <v>0</v>
      </c>
      <c r="O179" s="27">
        <f t="shared" si="29"/>
        <v>212.71</v>
      </c>
      <c r="P179" s="30"/>
      <c r="Q179" s="129"/>
    </row>
    <row r="180" spans="1:17" ht="17.25">
      <c r="A180" s="80">
        <v>159</v>
      </c>
      <c r="B180" s="131" t="s">
        <v>331</v>
      </c>
      <c r="C180" s="107">
        <v>800</v>
      </c>
      <c r="D180" s="108">
        <v>247.46</v>
      </c>
      <c r="E180" s="67">
        <f t="shared" si="30"/>
        <v>247.46</v>
      </c>
      <c r="F180" s="67"/>
      <c r="G180" s="25"/>
      <c r="H180" s="25">
        <v>0</v>
      </c>
      <c r="I180" s="25">
        <v>0</v>
      </c>
      <c r="J180" s="67"/>
      <c r="K180" s="25"/>
      <c r="L180" s="27">
        <f t="shared" si="26"/>
        <v>0</v>
      </c>
      <c r="M180" s="27">
        <f t="shared" si="28"/>
        <v>247.46</v>
      </c>
      <c r="N180" s="30">
        <v>0</v>
      </c>
      <c r="O180" s="27">
        <f t="shared" si="29"/>
        <v>247.46</v>
      </c>
      <c r="P180" s="30"/>
      <c r="Q180" s="129"/>
    </row>
    <row r="181" spans="1:17" ht="17.25">
      <c r="A181" s="80">
        <v>160</v>
      </c>
      <c r="B181" s="106" t="s">
        <v>332</v>
      </c>
      <c r="C181" s="107">
        <v>415</v>
      </c>
      <c r="D181" s="108">
        <v>164.97</v>
      </c>
      <c r="E181" s="67">
        <f t="shared" si="30"/>
        <v>164.97</v>
      </c>
      <c r="F181" s="67"/>
      <c r="G181" s="25"/>
      <c r="H181" s="25">
        <v>0</v>
      </c>
      <c r="I181" s="25">
        <v>0</v>
      </c>
      <c r="J181" s="67"/>
      <c r="K181" s="25"/>
      <c r="L181" s="27">
        <f t="shared" si="26"/>
        <v>0</v>
      </c>
      <c r="M181" s="27">
        <f t="shared" si="28"/>
        <v>164.97</v>
      </c>
      <c r="N181" s="30">
        <v>0</v>
      </c>
      <c r="O181" s="27">
        <f t="shared" si="29"/>
        <v>164.97</v>
      </c>
      <c r="P181" s="30"/>
      <c r="Q181" s="132"/>
    </row>
    <row r="182" spans="1:17" ht="31.5">
      <c r="A182" s="80">
        <v>161</v>
      </c>
      <c r="B182" s="106" t="s">
        <v>333</v>
      </c>
      <c r="C182" s="107">
        <v>220</v>
      </c>
      <c r="D182" s="108">
        <v>91.74</v>
      </c>
      <c r="E182" s="67">
        <f>D182</f>
        <v>91.74</v>
      </c>
      <c r="F182" s="67"/>
      <c r="G182" s="25"/>
      <c r="H182" s="25">
        <v>0</v>
      </c>
      <c r="I182" s="25">
        <v>0</v>
      </c>
      <c r="J182" s="67"/>
      <c r="K182" s="25">
        <v>0</v>
      </c>
      <c r="L182" s="27">
        <f>K182+I182</f>
        <v>0</v>
      </c>
      <c r="M182" s="27">
        <f t="shared" si="28"/>
        <v>91.74</v>
      </c>
      <c r="N182" s="30">
        <v>0</v>
      </c>
      <c r="O182" s="27">
        <f>E182-L182</f>
        <v>91.74</v>
      </c>
      <c r="P182" s="30"/>
      <c r="Q182" s="133" t="s">
        <v>334</v>
      </c>
    </row>
    <row r="183" spans="1:17" s="48" customFormat="1" ht="17.25">
      <c r="A183" s="117" t="s">
        <v>335</v>
      </c>
      <c r="B183" s="118"/>
      <c r="C183" s="102">
        <f>SUM(C159:C181)</f>
        <v>10615</v>
      </c>
      <c r="D183" s="101">
        <f>SUM(D159:D181)</f>
        <v>3640.96</v>
      </c>
      <c r="E183" s="101">
        <f>SUM(E159:E181)</f>
        <v>3640.96</v>
      </c>
      <c r="F183" s="101"/>
      <c r="G183" s="101"/>
      <c r="H183" s="101">
        <f t="shared" ref="H183:M183" si="32">SUM(H159:H181)</f>
        <v>0</v>
      </c>
      <c r="I183" s="101">
        <f t="shared" si="32"/>
        <v>0</v>
      </c>
      <c r="J183" s="101">
        <f t="shared" si="32"/>
        <v>0</v>
      </c>
      <c r="K183" s="101">
        <f t="shared" si="32"/>
        <v>0</v>
      </c>
      <c r="L183" s="101">
        <f t="shared" si="32"/>
        <v>0</v>
      </c>
      <c r="M183" s="101">
        <f t="shared" si="32"/>
        <v>3640.96</v>
      </c>
      <c r="N183" s="101"/>
      <c r="O183" s="101">
        <f>SUM(O159:O181)</f>
        <v>3640.96</v>
      </c>
      <c r="P183" s="102"/>
      <c r="Q183" s="47"/>
    </row>
    <row r="184" spans="1:17" s="73" customFormat="1" ht="17.25">
      <c r="A184" s="134" t="s">
        <v>336</v>
      </c>
      <c r="B184" s="135"/>
      <c r="C184" s="136">
        <f>C183+C158+C148+C128+C117+C80</f>
        <v>45825</v>
      </c>
      <c r="D184" s="137">
        <f>D183+D158+D148+D128+D117+D80</f>
        <v>16489.18</v>
      </c>
      <c r="E184" s="137">
        <f>E183+E158+E148+E128+E117+E80</f>
        <v>15800.986999999997</v>
      </c>
      <c r="F184" s="136"/>
      <c r="G184" s="136"/>
      <c r="H184" s="137">
        <f t="shared" ref="H184:M184" si="33">H183+H158+H148+H128+H117+H80</f>
        <v>400</v>
      </c>
      <c r="I184" s="137">
        <f t="shared" si="33"/>
        <v>315.79000000000002</v>
      </c>
      <c r="J184" s="137">
        <f t="shared" si="33"/>
        <v>1425.1210000000001</v>
      </c>
      <c r="K184" s="137">
        <f t="shared" si="33"/>
        <v>1500.7700000000002</v>
      </c>
      <c r="L184" s="137">
        <f t="shared" si="33"/>
        <v>1786.94</v>
      </c>
      <c r="M184" s="137">
        <f>M183+M158+M148+M128+M117+M80</f>
        <v>14240.117</v>
      </c>
      <c r="N184" s="136"/>
      <c r="O184" s="137">
        <f>O183+O158+O148+O128+O117+O80</f>
        <v>14240.117</v>
      </c>
      <c r="P184" s="136"/>
      <c r="Q184" s="72"/>
    </row>
    <row r="185" spans="1:17" s="143" customFormat="1" ht="17.25">
      <c r="A185" s="138" t="s">
        <v>337</v>
      </c>
      <c r="B185" s="139"/>
      <c r="C185" s="140">
        <f>C184+C61</f>
        <v>60945</v>
      </c>
      <c r="D185" s="141">
        <f>D184+D61</f>
        <v>22941.732</v>
      </c>
      <c r="E185" s="141">
        <f>E184+E61</f>
        <v>21812.993299999998</v>
      </c>
      <c r="F185" s="141"/>
      <c r="G185" s="141"/>
      <c r="H185" s="141">
        <f t="shared" ref="H185:M185" si="34">H184+H61</f>
        <v>5787.7980000000016</v>
      </c>
      <c r="I185" s="141">
        <f t="shared" si="34"/>
        <v>5513.3919999999998</v>
      </c>
      <c r="J185" s="141">
        <f t="shared" si="34"/>
        <v>1792.1210000000001</v>
      </c>
      <c r="K185" s="141">
        <f t="shared" si="34"/>
        <v>1767.9800000000002</v>
      </c>
      <c r="L185" s="141">
        <f t="shared" si="34"/>
        <v>7251.7520000000004</v>
      </c>
      <c r="M185" s="141">
        <f t="shared" si="34"/>
        <v>14787.311300000001</v>
      </c>
      <c r="N185" s="141"/>
      <c r="O185" s="141">
        <f>O184+O61</f>
        <v>14387.924000000001</v>
      </c>
      <c r="P185" s="140"/>
      <c r="Q185" s="142"/>
    </row>
    <row r="186" spans="1:17" s="48" customFormat="1" ht="17.25">
      <c r="A186" s="144" t="s">
        <v>338</v>
      </c>
      <c r="B186" s="144"/>
      <c r="C186" s="145">
        <f>C185+C27</f>
        <v>71443</v>
      </c>
      <c r="D186" s="146">
        <f>D185+D27</f>
        <v>27252.912</v>
      </c>
      <c r="E186" s="146">
        <f>E185+E27</f>
        <v>25928.8943</v>
      </c>
      <c r="F186" s="146"/>
      <c r="G186" s="146"/>
      <c r="H186" s="146">
        <f t="shared" ref="H186:M186" si="35">H185+H27</f>
        <v>7187.7980000000016</v>
      </c>
      <c r="I186" s="146">
        <f t="shared" si="35"/>
        <v>5793.3919999999998</v>
      </c>
      <c r="J186" s="146">
        <f t="shared" si="35"/>
        <v>2264.1109999999999</v>
      </c>
      <c r="K186" s="146">
        <f t="shared" si="35"/>
        <v>2215.86</v>
      </c>
      <c r="L186" s="146">
        <f t="shared" si="35"/>
        <v>7938.9470000000001</v>
      </c>
      <c r="M186" s="146">
        <f t="shared" si="35"/>
        <v>18216.0173</v>
      </c>
      <c r="N186" s="146"/>
      <c r="O186" s="146">
        <f>O185+O27</f>
        <v>17544.811000000002</v>
      </c>
      <c r="P186" s="145"/>
      <c r="Q186" s="147"/>
    </row>
  </sheetData>
  <mergeCells count="47">
    <mergeCell ref="A186:B186"/>
    <mergeCell ref="Q149:Q157"/>
    <mergeCell ref="A158:B158"/>
    <mergeCell ref="Q159:Q181"/>
    <mergeCell ref="A183:B183"/>
    <mergeCell ref="A184:B184"/>
    <mergeCell ref="A185:B185"/>
    <mergeCell ref="Q103:Q116"/>
    <mergeCell ref="A117:B117"/>
    <mergeCell ref="Q118:Q120"/>
    <mergeCell ref="Q121:Q127"/>
    <mergeCell ref="A128:B128"/>
    <mergeCell ref="A148:B148"/>
    <mergeCell ref="A27:B27"/>
    <mergeCell ref="A28:B28"/>
    <mergeCell ref="A61:B61"/>
    <mergeCell ref="A62:B62"/>
    <mergeCell ref="A80:B80"/>
    <mergeCell ref="Q81:Q102"/>
    <mergeCell ref="Q15:Q21"/>
    <mergeCell ref="A22:B22"/>
    <mergeCell ref="A23:B23"/>
    <mergeCell ref="A24:B24"/>
    <mergeCell ref="A25:B25"/>
    <mergeCell ref="A26:B26"/>
    <mergeCell ref="O3:O4"/>
    <mergeCell ref="P3:P4"/>
    <mergeCell ref="Q3:Q4"/>
    <mergeCell ref="A6:B6"/>
    <mergeCell ref="Q7:Q13"/>
    <mergeCell ref="A14:B14"/>
    <mergeCell ref="I3:I4"/>
    <mergeCell ref="J3:J4"/>
    <mergeCell ref="K3:K4"/>
    <mergeCell ref="L3:L4"/>
    <mergeCell ref="M3:M4"/>
    <mergeCell ref="N3:N4"/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B124" r:id="rId1"/>
    <hyperlink ref="B17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mwrd</dc:creator>
  <cp:lastModifiedBy>mwrd</cp:lastModifiedBy>
  <dcterms:created xsi:type="dcterms:W3CDTF">2014-03-10T05:58:47Z</dcterms:created>
  <dcterms:modified xsi:type="dcterms:W3CDTF">2014-03-10T06:33:52Z</dcterms:modified>
</cp:coreProperties>
</file>